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 tabRatio="906"/>
  </bookViews>
  <sheets>
    <sheet name="TH Total" sheetId="1" r:id="rId1"/>
    <sheet name="TH Brasileirao" sheetId="15" r:id="rId2"/>
    <sheet name="Goleadores" sheetId="14" r:id="rId3"/>
    <sheet name="Notas" sheetId="3" r:id="rId4"/>
    <sheet name="TH Pre Brasileirao" sheetId="4" r:id="rId5"/>
    <sheet name="Notas Pre" sheetId="5" r:id="rId6"/>
    <sheet name="RGP 1967" sheetId="6" r:id="rId7"/>
    <sheet name="RGP 1968" sheetId="7" r:id="rId8"/>
    <sheet name="RGP 1969" sheetId="8" r:id="rId9"/>
    <sheet name="RGP 1970" sheetId="9" r:id="rId10"/>
    <sheet name="Hoja1" sheetId="10" r:id="rId11"/>
    <sheet name="Taca Brasil 1959-68" sheetId="11" r:id="rId12"/>
    <sheet name="TH Taca Brasil" sheetId="12" r:id="rId13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66" i="1" l="1"/>
  <c r="J166" i="1"/>
  <c r="J168" i="1" s="1"/>
  <c r="I166" i="1"/>
  <c r="H166" i="1"/>
  <c r="G166" i="1"/>
  <c r="L92" i="1"/>
  <c r="F92" i="1"/>
  <c r="L115" i="1"/>
  <c r="F115" i="1"/>
  <c r="L88" i="1"/>
  <c r="F88" i="1"/>
  <c r="L120" i="1"/>
  <c r="F120" i="1"/>
  <c r="L22" i="1"/>
  <c r="F22" i="1"/>
  <c r="L86" i="1"/>
  <c r="F86" i="1"/>
  <c r="L60" i="1"/>
  <c r="F60" i="1"/>
  <c r="L17" i="1"/>
  <c r="F17" i="1"/>
  <c r="L81" i="1"/>
  <c r="F81" i="1"/>
  <c r="L82" i="1"/>
  <c r="F82" i="1"/>
  <c r="L76" i="1"/>
  <c r="F76" i="1"/>
  <c r="L107" i="1"/>
  <c r="F107" i="1"/>
  <c r="L74" i="1"/>
  <c r="F74" i="1"/>
  <c r="L62" i="1"/>
  <c r="F62" i="1"/>
  <c r="L148" i="1"/>
  <c r="F148" i="1"/>
  <c r="L23" i="1"/>
  <c r="F23" i="1"/>
  <c r="L118" i="1"/>
  <c r="F118" i="1"/>
  <c r="L136" i="1"/>
  <c r="F136" i="1"/>
  <c r="E136" i="1"/>
  <c r="L63" i="1"/>
  <c r="F63" i="1"/>
  <c r="L12" i="1"/>
  <c r="F12" i="1"/>
  <c r="L156" i="1"/>
  <c r="F156" i="1"/>
  <c r="E156" i="1"/>
  <c r="L79" i="1"/>
  <c r="F79" i="1"/>
  <c r="L142" i="1"/>
  <c r="F142" i="1"/>
  <c r="E142" i="1"/>
  <c r="L34" i="1"/>
  <c r="F34" i="1"/>
  <c r="L6" i="1"/>
  <c r="F6" i="1"/>
  <c r="L110" i="1"/>
  <c r="F110" i="1"/>
  <c r="L97" i="1"/>
  <c r="F97" i="1"/>
  <c r="L40" i="1"/>
  <c r="F40" i="1"/>
  <c r="L125" i="1"/>
  <c r="F125" i="1"/>
  <c r="L65" i="1"/>
  <c r="F65" i="1"/>
  <c r="L89" i="1"/>
  <c r="F89" i="1"/>
  <c r="L70" i="1"/>
  <c r="F70" i="1"/>
  <c r="L139" i="1"/>
  <c r="F139" i="1"/>
  <c r="E139" i="1"/>
  <c r="L61" i="1"/>
  <c r="F61" i="1"/>
  <c r="L43" i="1"/>
  <c r="F43" i="1"/>
  <c r="L33" i="1"/>
  <c r="F33" i="1"/>
  <c r="L127" i="1"/>
  <c r="F127" i="1"/>
  <c r="E127" i="1"/>
  <c r="L131" i="1"/>
  <c r="F131" i="1"/>
  <c r="L24" i="1"/>
  <c r="F24" i="1"/>
  <c r="L26" i="1"/>
  <c r="F26" i="1"/>
  <c r="L103" i="1"/>
  <c r="F103" i="1"/>
  <c r="L114" i="1"/>
  <c r="F114" i="1"/>
  <c r="L158" i="1"/>
  <c r="F158" i="1"/>
  <c r="E158" i="1"/>
  <c r="L36" i="1"/>
  <c r="F36" i="1"/>
  <c r="L157" i="1"/>
  <c r="F157" i="1"/>
  <c r="E157" i="1"/>
  <c r="L32" i="1"/>
  <c r="F32" i="1"/>
  <c r="L7" i="1"/>
  <c r="F7" i="1"/>
  <c r="L137" i="1"/>
  <c r="F137" i="1"/>
  <c r="L96" i="1"/>
  <c r="F96" i="1"/>
  <c r="L44" i="1"/>
  <c r="F44" i="1"/>
  <c r="L161" i="1"/>
  <c r="F161" i="1"/>
  <c r="E161" i="1"/>
  <c r="L143" i="1"/>
  <c r="F143" i="1"/>
  <c r="E143" i="1"/>
  <c r="L93" i="1"/>
  <c r="F93" i="1"/>
  <c r="L128" i="1"/>
  <c r="F128" i="1"/>
  <c r="L111" i="1"/>
  <c r="F111" i="1"/>
  <c r="L31" i="1"/>
  <c r="F31" i="1"/>
  <c r="L49" i="1"/>
  <c r="F49" i="1"/>
  <c r="L72" i="1"/>
  <c r="F72" i="1"/>
  <c r="L59" i="1"/>
  <c r="F59" i="1"/>
  <c r="L77" i="1"/>
  <c r="F77" i="1"/>
  <c r="L112" i="1"/>
  <c r="F112" i="1"/>
  <c r="E112" i="1"/>
  <c r="L104" i="1"/>
  <c r="F104" i="1"/>
  <c r="L162" i="1"/>
  <c r="F162" i="1"/>
  <c r="E162" i="1"/>
  <c r="L155" i="1"/>
  <c r="F155" i="1"/>
  <c r="L57" i="1"/>
  <c r="F57" i="1"/>
  <c r="L100" i="1"/>
  <c r="F100" i="1"/>
  <c r="L28" i="1"/>
  <c r="F28" i="1"/>
  <c r="L134" i="1"/>
  <c r="F134" i="1"/>
  <c r="L48" i="1"/>
  <c r="F48" i="1"/>
  <c r="L126" i="1"/>
  <c r="F126" i="1"/>
  <c r="L116" i="1"/>
  <c r="F116" i="1"/>
  <c r="L99" i="1"/>
  <c r="F99" i="1"/>
  <c r="L98" i="1"/>
  <c r="F98" i="1"/>
  <c r="L68" i="1"/>
  <c r="F68" i="1"/>
  <c r="L154" i="1"/>
  <c r="F154" i="1"/>
  <c r="E154" i="1"/>
  <c r="L9" i="1"/>
  <c r="F9" i="1"/>
  <c r="L122" i="1"/>
  <c r="F122" i="1"/>
  <c r="L159" i="1"/>
  <c r="F159" i="1"/>
  <c r="E159" i="1"/>
  <c r="L25" i="1"/>
  <c r="F25" i="1"/>
  <c r="L151" i="1"/>
  <c r="F151" i="1"/>
  <c r="L160" i="1"/>
  <c r="F160" i="1"/>
  <c r="E160" i="1"/>
  <c r="L71" i="1"/>
  <c r="F71" i="1"/>
  <c r="L75" i="1"/>
  <c r="F75" i="1"/>
  <c r="L13" i="1"/>
  <c r="F13" i="1"/>
  <c r="L83" i="1"/>
  <c r="F83" i="1"/>
  <c r="L20" i="1"/>
  <c r="F20" i="1"/>
  <c r="L95" i="1"/>
  <c r="F95" i="1"/>
  <c r="L53" i="1"/>
  <c r="F53" i="1"/>
  <c r="L121" i="1"/>
  <c r="F121" i="1"/>
  <c r="L130" i="1"/>
  <c r="F130" i="1"/>
  <c r="L27" i="1"/>
  <c r="F27" i="1"/>
  <c r="L141" i="1"/>
  <c r="F141" i="1"/>
  <c r="E141" i="1"/>
  <c r="L15" i="1"/>
  <c r="F15" i="1"/>
  <c r="L106" i="1"/>
  <c r="F106" i="1"/>
  <c r="L8" i="1"/>
  <c r="F8" i="1"/>
  <c r="L84" i="1"/>
  <c r="F84" i="1"/>
  <c r="L29" i="1"/>
  <c r="F29" i="1"/>
  <c r="L124" i="1"/>
  <c r="F124" i="1"/>
  <c r="E124" i="1"/>
  <c r="L145" i="1"/>
  <c r="F145" i="1"/>
  <c r="E145" i="1"/>
  <c r="L94" i="1"/>
  <c r="F94" i="1"/>
  <c r="L109" i="1"/>
  <c r="F109" i="1"/>
  <c r="L102" i="1"/>
  <c r="F102" i="1"/>
  <c r="L147" i="1"/>
  <c r="F147" i="1"/>
  <c r="E147" i="1"/>
  <c r="L144" i="1"/>
  <c r="F144" i="1"/>
  <c r="E144" i="1"/>
  <c r="L91" i="1"/>
  <c r="F91" i="1"/>
  <c r="L50" i="1"/>
  <c r="F50" i="1"/>
  <c r="L163" i="1"/>
  <c r="F163" i="1"/>
  <c r="E163" i="1"/>
  <c r="L46" i="1"/>
  <c r="F46" i="1"/>
  <c r="L51" i="1"/>
  <c r="F51" i="1"/>
  <c r="L153" i="1"/>
  <c r="F153" i="1"/>
  <c r="E153" i="1"/>
  <c r="L14" i="1"/>
  <c r="F14" i="1"/>
  <c r="L39" i="1"/>
  <c r="F39" i="1"/>
  <c r="L54" i="1"/>
  <c r="F54" i="1"/>
  <c r="L123" i="1"/>
  <c r="F123" i="1"/>
  <c r="L21" i="1"/>
  <c r="F21" i="1"/>
  <c r="L11" i="1"/>
  <c r="F11" i="1"/>
  <c r="L78" i="1"/>
  <c r="F78" i="1"/>
  <c r="L105" i="1"/>
  <c r="F105" i="1"/>
  <c r="L152" i="1"/>
  <c r="F152" i="1"/>
  <c r="E152" i="1"/>
  <c r="L58" i="1"/>
  <c r="F58" i="1"/>
  <c r="L64" i="1"/>
  <c r="F64" i="1"/>
  <c r="L138" i="1"/>
  <c r="F138" i="1"/>
  <c r="L42" i="1"/>
  <c r="F42" i="1"/>
  <c r="L87" i="1"/>
  <c r="F87" i="1"/>
  <c r="L108" i="1"/>
  <c r="F108" i="1"/>
  <c r="L30" i="1"/>
  <c r="F30" i="1"/>
  <c r="L66" i="1"/>
  <c r="F66" i="1"/>
  <c r="L150" i="1"/>
  <c r="F150" i="1"/>
  <c r="L146" i="1"/>
  <c r="F146" i="1"/>
  <c r="E146" i="1"/>
  <c r="L101" i="1"/>
  <c r="F101" i="1"/>
  <c r="L67" i="1"/>
  <c r="F67" i="1"/>
  <c r="L117" i="1"/>
  <c r="F117" i="1"/>
  <c r="L90" i="1"/>
  <c r="F90" i="1"/>
  <c r="L80" i="1"/>
  <c r="F80" i="1"/>
  <c r="L73" i="1"/>
  <c r="F73" i="1"/>
  <c r="L52" i="1"/>
  <c r="F52" i="1"/>
  <c r="L16" i="1"/>
  <c r="F16" i="1"/>
  <c r="L55" i="1"/>
  <c r="F55" i="1"/>
  <c r="L47" i="1"/>
  <c r="F47" i="1"/>
  <c r="L19" i="1"/>
  <c r="F19" i="1"/>
  <c r="L41" i="1"/>
  <c r="F41" i="1"/>
  <c r="L133" i="1"/>
  <c r="F133" i="1"/>
  <c r="L164" i="1"/>
  <c r="F164" i="1"/>
  <c r="E164" i="1"/>
  <c r="L10" i="1"/>
  <c r="F10" i="1"/>
  <c r="L37" i="1"/>
  <c r="F37" i="1"/>
  <c r="L18" i="1"/>
  <c r="F18" i="1"/>
  <c r="L119" i="1"/>
  <c r="F119" i="1"/>
  <c r="L132" i="1"/>
  <c r="F132" i="1"/>
  <c r="E132" i="1"/>
  <c r="L85" i="1"/>
  <c r="F85" i="1"/>
  <c r="L69" i="1"/>
  <c r="F69" i="1"/>
  <c r="L113" i="1"/>
  <c r="F113" i="1"/>
  <c r="L140" i="1"/>
  <c r="F140" i="1"/>
  <c r="E140" i="1"/>
  <c r="L45" i="1"/>
  <c r="F45" i="1"/>
  <c r="L38" i="1"/>
  <c r="F38" i="1"/>
  <c r="L35" i="1"/>
  <c r="F35" i="1"/>
  <c r="L129" i="1"/>
  <c r="F129" i="1"/>
  <c r="E129" i="1"/>
  <c r="L135" i="1"/>
  <c r="F135" i="1"/>
  <c r="L149" i="1"/>
  <c r="F149" i="1"/>
  <c r="E149" i="1"/>
  <c r="E166" i="1" s="1"/>
  <c r="L56" i="1"/>
  <c r="F56" i="1"/>
  <c r="F166" i="1" s="1"/>
  <c r="F168" i="1" s="1"/>
  <c r="AJ105" i="1"/>
  <c r="AD105" i="1"/>
  <c r="L91" i="15"/>
  <c r="F91" i="15"/>
  <c r="L113" i="15"/>
  <c r="F113" i="15"/>
  <c r="L85" i="15"/>
  <c r="F85" i="15"/>
  <c r="L118" i="15"/>
  <c r="F118" i="15"/>
  <c r="L22" i="15"/>
  <c r="F22" i="15"/>
  <c r="L82" i="15"/>
  <c r="F82" i="15"/>
  <c r="L63" i="15"/>
  <c r="F63" i="15"/>
  <c r="L16" i="15"/>
  <c r="F16" i="15"/>
  <c r="L76" i="15"/>
  <c r="F76" i="15"/>
  <c r="L80" i="15"/>
  <c r="F80" i="15"/>
  <c r="L72" i="15"/>
  <c r="F72" i="15"/>
  <c r="L112" i="15"/>
  <c r="F112" i="15"/>
  <c r="L78" i="15"/>
  <c r="F78" i="15"/>
  <c r="L60" i="15"/>
  <c r="F60" i="15"/>
  <c r="L133" i="15"/>
  <c r="F133" i="15"/>
  <c r="L23" i="15"/>
  <c r="F23" i="15"/>
  <c r="L116" i="15"/>
  <c r="F116" i="15"/>
  <c r="L65" i="15"/>
  <c r="F65" i="15"/>
  <c r="L12" i="15"/>
  <c r="F12" i="15"/>
  <c r="L74" i="15"/>
  <c r="F74" i="15"/>
  <c r="L34" i="15"/>
  <c r="F34" i="15"/>
  <c r="L6" i="15"/>
  <c r="F6" i="15"/>
  <c r="L107" i="15"/>
  <c r="F107" i="15"/>
  <c r="L95" i="15"/>
  <c r="F95" i="15"/>
  <c r="L40" i="15"/>
  <c r="F40" i="15"/>
  <c r="L122" i="15"/>
  <c r="F122" i="15"/>
  <c r="L68" i="15"/>
  <c r="F68" i="15"/>
  <c r="L96" i="15"/>
  <c r="F96" i="15"/>
  <c r="L66" i="15"/>
  <c r="F66" i="15"/>
  <c r="L77" i="15"/>
  <c r="F77" i="15"/>
  <c r="L43" i="15"/>
  <c r="F43" i="15"/>
  <c r="L33" i="15"/>
  <c r="F33" i="15"/>
  <c r="L127" i="15"/>
  <c r="F127" i="15"/>
  <c r="L25" i="15"/>
  <c r="F25" i="15"/>
  <c r="L26" i="15"/>
  <c r="F26" i="15"/>
  <c r="L103" i="15"/>
  <c r="F103" i="15"/>
  <c r="L124" i="15"/>
  <c r="F124" i="15"/>
  <c r="L36" i="15"/>
  <c r="F36" i="15"/>
  <c r="L32" i="15"/>
  <c r="F32" i="15"/>
  <c r="L9" i="15"/>
  <c r="F9" i="15"/>
  <c r="L130" i="15"/>
  <c r="F130" i="15"/>
  <c r="L102" i="15"/>
  <c r="F102" i="15"/>
  <c r="L44" i="15"/>
  <c r="F44" i="15"/>
  <c r="L92" i="15"/>
  <c r="F92" i="15"/>
  <c r="L125" i="15"/>
  <c r="F125" i="15"/>
  <c r="L109" i="15"/>
  <c r="F109" i="15"/>
  <c r="L31" i="15"/>
  <c r="F31" i="15"/>
  <c r="L48" i="15"/>
  <c r="F48" i="15"/>
  <c r="L79" i="15"/>
  <c r="F79" i="15"/>
  <c r="L58" i="15"/>
  <c r="F58" i="15"/>
  <c r="L73" i="15"/>
  <c r="F73" i="15"/>
  <c r="L110" i="15"/>
  <c r="F110" i="15"/>
  <c r="L136" i="15"/>
  <c r="F136" i="15"/>
  <c r="L57" i="15"/>
  <c r="F57" i="15"/>
  <c r="L99" i="15"/>
  <c r="F99" i="15"/>
  <c r="L27" i="15"/>
  <c r="F27" i="15"/>
  <c r="L129" i="15"/>
  <c r="F129" i="15"/>
  <c r="L46" i="15"/>
  <c r="F46" i="15"/>
  <c r="L123" i="15"/>
  <c r="F123" i="15"/>
  <c r="L114" i="15"/>
  <c r="F114" i="15"/>
  <c r="L98" i="15"/>
  <c r="F98" i="15"/>
  <c r="L97" i="15"/>
  <c r="F97" i="15"/>
  <c r="L64" i="15"/>
  <c r="F64" i="15"/>
  <c r="L8" i="15"/>
  <c r="F8" i="15"/>
  <c r="L120" i="15"/>
  <c r="F120" i="15"/>
  <c r="L24" i="15"/>
  <c r="F24" i="15"/>
  <c r="L135" i="15"/>
  <c r="F135" i="15"/>
  <c r="L67" i="15"/>
  <c r="F67" i="15"/>
  <c r="L71" i="15"/>
  <c r="F71" i="15"/>
  <c r="L13" i="15"/>
  <c r="F13" i="15"/>
  <c r="L89" i="15"/>
  <c r="F89" i="15"/>
  <c r="L19" i="15"/>
  <c r="F19" i="15"/>
  <c r="L94" i="15"/>
  <c r="F94" i="15"/>
  <c r="L53" i="15"/>
  <c r="F53" i="15"/>
  <c r="L119" i="15"/>
  <c r="F119" i="15"/>
  <c r="L126" i="15"/>
  <c r="F126" i="15"/>
  <c r="L28" i="15"/>
  <c r="F28" i="15"/>
  <c r="L15" i="15"/>
  <c r="F15" i="15"/>
  <c r="L108" i="15"/>
  <c r="F108" i="15"/>
  <c r="L7" i="15"/>
  <c r="F7" i="15"/>
  <c r="L84" i="15"/>
  <c r="F84" i="15"/>
  <c r="L29" i="15"/>
  <c r="F29" i="15"/>
  <c r="L93" i="15"/>
  <c r="F93" i="15"/>
  <c r="L106" i="15"/>
  <c r="F106" i="15"/>
  <c r="L101" i="15"/>
  <c r="F101" i="15"/>
  <c r="L90" i="15"/>
  <c r="F90" i="15"/>
  <c r="L50" i="15"/>
  <c r="F50" i="15"/>
  <c r="L47" i="15"/>
  <c r="F47" i="15"/>
  <c r="L49" i="15"/>
  <c r="F49" i="15"/>
  <c r="L14" i="15"/>
  <c r="F14" i="15"/>
  <c r="L37" i="15"/>
  <c r="F37" i="15"/>
  <c r="L54" i="15"/>
  <c r="F54" i="15"/>
  <c r="L121" i="15"/>
  <c r="F121" i="15"/>
  <c r="L21" i="15"/>
  <c r="F21" i="15"/>
  <c r="L11" i="15"/>
  <c r="F11" i="15"/>
  <c r="L86" i="15"/>
  <c r="F86" i="15"/>
  <c r="L104" i="15"/>
  <c r="F104" i="15"/>
  <c r="L56" i="15"/>
  <c r="F56" i="15"/>
  <c r="L61" i="15"/>
  <c r="F61" i="15"/>
  <c r="L131" i="15"/>
  <c r="F131" i="15"/>
  <c r="L42" i="15"/>
  <c r="F42" i="15"/>
  <c r="L83" i="15"/>
  <c r="F83" i="15"/>
  <c r="L105" i="15"/>
  <c r="F105" i="15"/>
  <c r="L30" i="15"/>
  <c r="F30" i="15"/>
  <c r="L62" i="15"/>
  <c r="F62" i="15"/>
  <c r="L134" i="15"/>
  <c r="F134" i="15"/>
  <c r="L100" i="15"/>
  <c r="F100" i="15"/>
  <c r="L87" i="15"/>
  <c r="F87" i="15"/>
  <c r="L115" i="15"/>
  <c r="F115" i="15"/>
  <c r="L88" i="15"/>
  <c r="F88" i="15"/>
  <c r="L75" i="15"/>
  <c r="F75" i="15"/>
  <c r="L69" i="15"/>
  <c r="F69" i="15"/>
  <c r="L52" i="15"/>
  <c r="F52" i="15"/>
  <c r="L17" i="15"/>
  <c r="F17" i="15"/>
  <c r="L55" i="15"/>
  <c r="F55" i="15"/>
  <c r="L51" i="15"/>
  <c r="F51" i="15"/>
  <c r="L20" i="15"/>
  <c r="F20" i="15"/>
  <c r="L41" i="15"/>
  <c r="F41" i="15"/>
  <c r="L128" i="15"/>
  <c r="F128" i="15"/>
  <c r="L10" i="15"/>
  <c r="F10" i="15"/>
  <c r="L38" i="15"/>
  <c r="F38" i="15"/>
  <c r="L18" i="15"/>
  <c r="F18" i="15"/>
  <c r="L117" i="15"/>
  <c r="F117" i="15"/>
  <c r="L81" i="15"/>
  <c r="F81" i="15"/>
  <c r="L70" i="15"/>
  <c r="F70" i="15"/>
  <c r="L111" i="15"/>
  <c r="F111" i="15"/>
  <c r="L45" i="15"/>
  <c r="F45" i="15"/>
  <c r="L39" i="15"/>
  <c r="F39" i="15"/>
  <c r="L35" i="15"/>
  <c r="F35" i="15"/>
  <c r="L132" i="15"/>
  <c r="F132" i="15"/>
  <c r="L59" i="15"/>
  <c r="F59" i="15"/>
  <c r="L166" i="1" l="1"/>
  <c r="E138" i="15"/>
  <c r="AD139" i="15"/>
  <c r="X25" i="15"/>
  <c r="R25" i="15"/>
  <c r="Q25" i="15"/>
  <c r="X24" i="15"/>
  <c r="R24" i="15"/>
  <c r="Q24" i="15"/>
  <c r="X23" i="15"/>
  <c r="R23" i="15"/>
  <c r="Q23" i="15"/>
  <c r="X22" i="15"/>
  <c r="R22" i="15"/>
  <c r="Q22" i="15"/>
  <c r="X21" i="15"/>
  <c r="R21" i="15"/>
  <c r="Q21" i="15"/>
  <c r="X20" i="15"/>
  <c r="R20" i="15"/>
  <c r="Q20" i="15"/>
  <c r="X19" i="15"/>
  <c r="R19" i="15"/>
  <c r="Q19" i="15"/>
  <c r="X18" i="15"/>
  <c r="R18" i="15"/>
  <c r="Q18" i="15"/>
  <c r="X17" i="15"/>
  <c r="R17" i="15"/>
  <c r="Q17" i="15"/>
  <c r="X16" i="15"/>
  <c r="R16" i="15"/>
  <c r="Q16" i="15"/>
  <c r="X15" i="15"/>
  <c r="R15" i="15"/>
  <c r="Q15" i="15"/>
  <c r="X14" i="15"/>
  <c r="R14" i="15"/>
  <c r="Q14" i="15"/>
  <c r="X13" i="15"/>
  <c r="R13" i="15"/>
  <c r="Q13" i="15"/>
  <c r="X12" i="15"/>
  <c r="R12" i="15"/>
  <c r="Q12" i="15"/>
  <c r="X11" i="15"/>
  <c r="R11" i="15"/>
  <c r="Q11" i="15"/>
  <c r="X10" i="15"/>
  <c r="R10" i="15"/>
  <c r="Q10" i="15"/>
  <c r="X9" i="15"/>
  <c r="R9" i="15"/>
  <c r="Q9" i="15"/>
  <c r="X8" i="15"/>
  <c r="R8" i="15"/>
  <c r="Q8" i="15"/>
  <c r="X7" i="15"/>
  <c r="R7" i="15"/>
  <c r="Q7" i="15"/>
  <c r="X6" i="15"/>
  <c r="R6" i="15"/>
  <c r="Q6" i="15"/>
  <c r="W27" i="1" l="1"/>
  <c r="V27" i="1"/>
  <c r="U27" i="1"/>
  <c r="T27" i="1"/>
  <c r="S27" i="1"/>
  <c r="X23" i="1"/>
  <c r="R23" i="1"/>
  <c r="Q23" i="1"/>
  <c r="X18" i="1"/>
  <c r="R18" i="1"/>
  <c r="Q18" i="1"/>
  <c r="X17" i="1"/>
  <c r="R17" i="1"/>
  <c r="Q17" i="1"/>
  <c r="X25" i="1"/>
  <c r="R25" i="1"/>
  <c r="Q25" i="1"/>
  <c r="X15" i="1"/>
  <c r="R15" i="1"/>
  <c r="Q15" i="1"/>
  <c r="X10" i="1"/>
  <c r="R10" i="1"/>
  <c r="Q10" i="1"/>
  <c r="X21" i="1"/>
  <c r="R21" i="1"/>
  <c r="Q21" i="1"/>
  <c r="X6" i="1"/>
  <c r="R6" i="1"/>
  <c r="Q6" i="1"/>
  <c r="X24" i="1"/>
  <c r="R24" i="1"/>
  <c r="Q24" i="1"/>
  <c r="X16" i="1"/>
  <c r="R16" i="1"/>
  <c r="Q16" i="1"/>
  <c r="X11" i="1"/>
  <c r="R11" i="1"/>
  <c r="Q11" i="1"/>
  <c r="X9" i="1"/>
  <c r="R9" i="1"/>
  <c r="Q9" i="1"/>
  <c r="X22" i="1"/>
  <c r="R22" i="1"/>
  <c r="Q22" i="1"/>
  <c r="X8" i="1"/>
  <c r="R8" i="1"/>
  <c r="Q8" i="1"/>
  <c r="X7" i="1"/>
  <c r="R7" i="1"/>
  <c r="Q7" i="1"/>
  <c r="X14" i="1"/>
  <c r="R14" i="1"/>
  <c r="Q14" i="1"/>
  <c r="X19" i="1"/>
  <c r="R19" i="1"/>
  <c r="Q19" i="1"/>
  <c r="X12" i="1"/>
  <c r="R12" i="1"/>
  <c r="Q12" i="1"/>
  <c r="X20" i="1"/>
  <c r="R20" i="1"/>
  <c r="Q20" i="1"/>
  <c r="X13" i="1"/>
  <c r="R13" i="1"/>
  <c r="Q13" i="1"/>
  <c r="AK86" i="15"/>
  <c r="AE86" i="15"/>
  <c r="AK85" i="15"/>
  <c r="G138" i="15"/>
  <c r="H138" i="15"/>
  <c r="I138" i="15"/>
  <c r="J138" i="15"/>
  <c r="K138" i="15"/>
  <c r="AK136" i="15"/>
  <c r="AE136" i="15"/>
  <c r="AK135" i="15"/>
  <c r="AE135" i="15"/>
  <c r="AK134" i="15"/>
  <c r="AE134" i="15"/>
  <c r="AK133" i="15"/>
  <c r="AE133" i="15"/>
  <c r="AK132" i="15"/>
  <c r="AE132" i="15"/>
  <c r="AK131" i="15"/>
  <c r="AE131" i="15"/>
  <c r="AK130" i="15"/>
  <c r="AE130" i="15"/>
  <c r="AK129" i="15"/>
  <c r="AE129" i="15"/>
  <c r="AK128" i="15"/>
  <c r="AE128" i="15"/>
  <c r="AK127" i="15"/>
  <c r="AE127" i="15"/>
  <c r="AK126" i="15"/>
  <c r="AE126" i="15"/>
  <c r="AK125" i="15"/>
  <c r="AE125" i="15"/>
  <c r="AK124" i="15"/>
  <c r="AE124" i="15"/>
  <c r="AK123" i="15"/>
  <c r="AE123" i="15"/>
  <c r="AK122" i="15"/>
  <c r="AE122" i="15"/>
  <c r="AK121" i="15"/>
  <c r="AE121" i="15"/>
  <c r="AK120" i="15"/>
  <c r="AE120" i="15"/>
  <c r="AK119" i="15"/>
  <c r="AE119" i="15"/>
  <c r="AK118" i="15"/>
  <c r="AE118" i="15"/>
  <c r="AK117" i="15"/>
  <c r="AE117" i="15"/>
  <c r="AK116" i="15"/>
  <c r="AE116" i="15"/>
  <c r="AK115" i="15"/>
  <c r="AE115" i="15"/>
  <c r="AK114" i="15"/>
  <c r="AE114" i="15"/>
  <c r="AK113" i="15"/>
  <c r="AE113" i="15"/>
  <c r="AK112" i="15"/>
  <c r="AE112" i="15"/>
  <c r="AK111" i="15"/>
  <c r="AE111" i="15"/>
  <c r="AK110" i="15"/>
  <c r="AE110" i="15"/>
  <c r="AK109" i="15"/>
  <c r="AE109" i="15"/>
  <c r="AK108" i="15"/>
  <c r="AE108" i="15"/>
  <c r="AK107" i="15"/>
  <c r="AE107" i="15"/>
  <c r="AK106" i="15"/>
  <c r="AE106" i="15"/>
  <c r="AK105" i="15"/>
  <c r="AE105" i="15"/>
  <c r="AK104" i="15"/>
  <c r="AE104" i="15"/>
  <c r="AK103" i="15"/>
  <c r="AE103" i="15"/>
  <c r="AK102" i="15"/>
  <c r="AE102" i="15"/>
  <c r="AK101" i="15"/>
  <c r="AE101" i="15"/>
  <c r="AK100" i="15"/>
  <c r="AE100" i="15"/>
  <c r="AK99" i="15"/>
  <c r="AE99" i="15"/>
  <c r="AK98" i="15"/>
  <c r="AE98" i="15"/>
  <c r="AK97" i="15"/>
  <c r="AE97" i="15"/>
  <c r="AK96" i="15"/>
  <c r="AE96" i="15"/>
  <c r="AK95" i="15"/>
  <c r="AE95" i="15"/>
  <c r="AK94" i="15"/>
  <c r="AE94" i="15"/>
  <c r="AK93" i="15"/>
  <c r="AE93" i="15"/>
  <c r="AK92" i="15"/>
  <c r="AE92" i="15"/>
  <c r="AK91" i="15"/>
  <c r="AE91" i="15"/>
  <c r="AK90" i="15"/>
  <c r="AE90" i="15"/>
  <c r="AK89" i="15"/>
  <c r="AE89" i="15"/>
  <c r="AK88" i="15"/>
  <c r="AE88" i="15"/>
  <c r="AK87" i="15"/>
  <c r="AE87" i="15"/>
  <c r="AK84" i="15"/>
  <c r="AE84" i="15"/>
  <c r="AK83" i="15"/>
  <c r="AE83" i="15"/>
  <c r="AK82" i="15"/>
  <c r="AE82" i="15"/>
  <c r="AK81" i="15"/>
  <c r="AE81" i="15"/>
  <c r="AK80" i="15"/>
  <c r="AE80" i="15"/>
  <c r="AK79" i="15"/>
  <c r="AE79" i="15"/>
  <c r="AK78" i="15"/>
  <c r="AE78" i="15"/>
  <c r="AK77" i="15"/>
  <c r="AE77" i="15"/>
  <c r="AK76" i="15"/>
  <c r="AE76" i="15"/>
  <c r="AK75" i="15"/>
  <c r="AE75" i="15"/>
  <c r="AK74" i="15"/>
  <c r="AE74" i="15"/>
  <c r="AK73" i="15"/>
  <c r="AE73" i="15"/>
  <c r="AK72" i="15"/>
  <c r="AE72" i="15"/>
  <c r="AK71" i="15"/>
  <c r="AE71" i="15"/>
  <c r="AK70" i="15"/>
  <c r="AE70" i="15"/>
  <c r="AK69" i="15"/>
  <c r="AE69" i="15"/>
  <c r="AK68" i="15"/>
  <c r="AE68" i="15"/>
  <c r="AK67" i="15"/>
  <c r="AE67" i="15"/>
  <c r="AK66" i="15"/>
  <c r="AE66" i="15"/>
  <c r="AK65" i="15"/>
  <c r="AE65" i="15"/>
  <c r="AK64" i="15"/>
  <c r="AE64" i="15"/>
  <c r="AK63" i="15"/>
  <c r="AE63" i="15"/>
  <c r="AK62" i="15"/>
  <c r="AE62" i="15"/>
  <c r="AK61" i="15"/>
  <c r="AE61" i="15"/>
  <c r="AK60" i="15"/>
  <c r="AE60" i="15"/>
  <c r="AK59" i="15"/>
  <c r="AE59" i="15"/>
  <c r="AK58" i="15"/>
  <c r="AE58" i="15"/>
  <c r="AK57" i="15"/>
  <c r="AE57" i="15"/>
  <c r="AK56" i="15"/>
  <c r="AE56" i="15"/>
  <c r="AK55" i="15"/>
  <c r="AE55" i="15"/>
  <c r="AK54" i="15"/>
  <c r="AE54" i="15"/>
  <c r="AK53" i="15"/>
  <c r="AE53" i="15"/>
  <c r="AK52" i="15"/>
  <c r="AE52" i="15"/>
  <c r="AK51" i="15"/>
  <c r="AE51" i="15"/>
  <c r="AK50" i="15"/>
  <c r="AE50" i="15"/>
  <c r="AK49" i="15"/>
  <c r="AE49" i="15"/>
  <c r="AK48" i="15"/>
  <c r="AE48" i="15"/>
  <c r="AK47" i="15"/>
  <c r="AE47" i="15"/>
  <c r="AK46" i="15"/>
  <c r="AE46" i="15"/>
  <c r="AK45" i="15"/>
  <c r="AE45" i="15"/>
  <c r="AK44" i="15"/>
  <c r="AE44" i="15"/>
  <c r="AK43" i="15"/>
  <c r="AE43" i="15"/>
  <c r="AK42" i="15"/>
  <c r="AE42" i="15"/>
  <c r="AK41" i="15"/>
  <c r="AE41" i="15"/>
  <c r="AK40" i="15"/>
  <c r="AE40" i="15"/>
  <c r="AK39" i="15"/>
  <c r="AE39" i="15"/>
  <c r="AK38" i="15"/>
  <c r="AE38" i="15"/>
  <c r="AK37" i="15"/>
  <c r="AE37" i="15"/>
  <c r="AK36" i="15"/>
  <c r="AE36" i="15"/>
  <c r="AK35" i="15"/>
  <c r="AE35" i="15"/>
  <c r="AK34" i="15"/>
  <c r="AE34" i="15"/>
  <c r="AK33" i="15"/>
  <c r="AE33" i="15"/>
  <c r="AK32" i="15"/>
  <c r="AE32" i="15"/>
  <c r="AK31" i="15"/>
  <c r="AE31" i="15"/>
  <c r="AK30" i="15"/>
  <c r="AE30" i="15"/>
  <c r="AK29" i="15"/>
  <c r="AE29" i="15"/>
  <c r="AK28" i="15"/>
  <c r="AE28" i="15"/>
  <c r="AK27" i="15"/>
  <c r="AE27" i="15"/>
  <c r="AK26" i="15"/>
  <c r="AE26" i="15"/>
  <c r="AK25" i="15"/>
  <c r="AE25" i="15"/>
  <c r="AK24" i="15"/>
  <c r="AE24" i="15"/>
  <c r="AK23" i="15"/>
  <c r="AE23" i="15"/>
  <c r="AK22" i="15"/>
  <c r="AE22" i="15"/>
  <c r="AK21" i="15"/>
  <c r="AE21" i="15"/>
  <c r="AK20" i="15"/>
  <c r="AE20" i="15"/>
  <c r="AK19" i="15"/>
  <c r="AE19" i="15"/>
  <c r="AK18" i="15"/>
  <c r="AE18" i="15"/>
  <c r="AK17" i="15"/>
  <c r="AE17" i="15"/>
  <c r="AK16" i="15"/>
  <c r="AE16" i="15"/>
  <c r="AK15" i="15"/>
  <c r="AE15" i="15"/>
  <c r="AK14" i="15"/>
  <c r="AE14" i="15"/>
  <c r="AK13" i="15"/>
  <c r="AE13" i="15"/>
  <c r="AK12" i="15"/>
  <c r="AE12" i="15"/>
  <c r="AK11" i="15"/>
  <c r="AE11" i="15"/>
  <c r="AK10" i="15"/>
  <c r="AE10" i="15"/>
  <c r="AK9" i="15"/>
  <c r="AE9" i="15"/>
  <c r="AK8" i="15"/>
  <c r="AE8" i="15"/>
  <c r="AK7" i="15"/>
  <c r="AE7" i="15"/>
  <c r="AK6" i="15"/>
  <c r="AK139" i="15" s="1"/>
  <c r="AE6" i="15"/>
  <c r="J140" i="15"/>
  <c r="W27" i="15"/>
  <c r="V27" i="15"/>
  <c r="U27" i="15"/>
  <c r="T27" i="15"/>
  <c r="S27" i="15"/>
  <c r="Q27" i="1" l="1"/>
  <c r="R27" i="1"/>
  <c r="X27" i="1"/>
  <c r="AI139" i="15"/>
  <c r="AI141" i="15" s="1"/>
  <c r="AJ139" i="15"/>
  <c r="L138" i="15"/>
  <c r="F138" i="15"/>
  <c r="F140" i="15" s="1"/>
  <c r="R27" i="15"/>
  <c r="Q27" i="15"/>
  <c r="X27" i="15"/>
  <c r="AH139" i="15" l="1"/>
  <c r="B60" i="14"/>
  <c r="AG139" i="15" l="1"/>
  <c r="AF139" i="15" l="1"/>
  <c r="AE85" i="15"/>
  <c r="AE139" i="15" s="1"/>
  <c r="AE141" i="15" s="1"/>
  <c r="B59" i="14" l="1"/>
  <c r="B58" i="14"/>
  <c r="C6" i="12" l="1"/>
  <c r="D6" i="12"/>
  <c r="J6" i="12"/>
  <c r="C8" i="12"/>
  <c r="D8" i="12"/>
  <c r="J8" i="12"/>
  <c r="C9" i="12"/>
  <c r="D9" i="12"/>
  <c r="J9" i="12"/>
  <c r="C10" i="12"/>
  <c r="D10" i="12"/>
  <c r="J10" i="12"/>
  <c r="C11" i="12"/>
  <c r="D11" i="12"/>
  <c r="J11" i="12"/>
  <c r="C12" i="12"/>
  <c r="D12" i="12"/>
  <c r="J12" i="12"/>
  <c r="C13" i="12"/>
  <c r="D13" i="12"/>
  <c r="J13" i="12"/>
  <c r="C14" i="12"/>
  <c r="D14" i="12"/>
  <c r="J14" i="12"/>
  <c r="C15" i="12"/>
  <c r="D15" i="12"/>
  <c r="J15" i="12"/>
  <c r="C16" i="12"/>
  <c r="D16" i="12"/>
  <c r="J16" i="12"/>
  <c r="C17" i="12"/>
  <c r="D17" i="12"/>
  <c r="J17" i="12"/>
  <c r="C18" i="12"/>
  <c r="D18" i="12"/>
  <c r="J18" i="12"/>
  <c r="C19" i="12"/>
  <c r="D19" i="12"/>
  <c r="J19" i="12"/>
  <c r="C20" i="12"/>
  <c r="D20" i="12"/>
  <c r="J20" i="12"/>
  <c r="C21" i="12"/>
  <c r="D21" i="12"/>
  <c r="J21" i="12"/>
  <c r="C22" i="12"/>
  <c r="D22" i="12"/>
  <c r="J22" i="12"/>
  <c r="C24" i="12"/>
  <c r="D24" i="12"/>
  <c r="J24" i="12"/>
  <c r="C25" i="12"/>
  <c r="D25" i="12"/>
  <c r="J25" i="12"/>
  <c r="C26" i="12"/>
  <c r="D26" i="12"/>
  <c r="J26" i="12"/>
  <c r="C31" i="12"/>
  <c r="D31" i="12"/>
  <c r="J31" i="12"/>
  <c r="C32" i="12"/>
  <c r="D32" i="12"/>
  <c r="J32" i="12"/>
  <c r="C33" i="12"/>
  <c r="D33" i="12"/>
  <c r="J33" i="12"/>
  <c r="C34" i="12"/>
  <c r="D34" i="12"/>
  <c r="J34" i="12"/>
  <c r="C35" i="12"/>
  <c r="D35" i="12"/>
  <c r="J35" i="12"/>
  <c r="C36" i="12"/>
  <c r="D36" i="12"/>
  <c r="J36" i="12"/>
  <c r="C37" i="12"/>
  <c r="D37" i="12"/>
  <c r="J37" i="12"/>
  <c r="C38" i="12"/>
  <c r="D38" i="12"/>
  <c r="J38" i="12"/>
  <c r="C39" i="12"/>
  <c r="D39" i="12"/>
  <c r="J39" i="12"/>
  <c r="C40" i="12"/>
  <c r="D40" i="12"/>
  <c r="J40" i="12"/>
  <c r="C41" i="12"/>
  <c r="D41" i="12"/>
  <c r="J41" i="12"/>
  <c r="C42" i="12"/>
  <c r="D42" i="12"/>
  <c r="J42" i="12"/>
  <c r="C43" i="12"/>
  <c r="D43" i="12"/>
  <c r="J43" i="12"/>
  <c r="C44" i="12"/>
  <c r="D44" i="12"/>
  <c r="J44" i="12"/>
  <c r="C45" i="12"/>
  <c r="D45" i="12"/>
  <c r="J45" i="12"/>
  <c r="C46" i="12"/>
  <c r="D46" i="12"/>
  <c r="J46" i="12"/>
  <c r="C49" i="12"/>
  <c r="D49" i="12"/>
  <c r="J49" i="12"/>
  <c r="C50" i="12"/>
  <c r="D50" i="12"/>
  <c r="J50" i="12"/>
  <c r="C51" i="12"/>
  <c r="D51" i="12"/>
  <c r="J51" i="12"/>
  <c r="C52" i="12"/>
  <c r="D52" i="12"/>
  <c r="J52" i="12"/>
  <c r="C53" i="12"/>
  <c r="D53" i="12"/>
  <c r="J53" i="12"/>
  <c r="C54" i="12"/>
  <c r="D54" i="12"/>
  <c r="J54" i="12"/>
  <c r="C55" i="12"/>
  <c r="D55" i="12"/>
  <c r="J55" i="12"/>
  <c r="C57" i="12"/>
  <c r="D57" i="12"/>
  <c r="J57" i="12"/>
  <c r="C58" i="12"/>
  <c r="D58" i="12"/>
  <c r="J58" i="12"/>
  <c r="C59" i="12"/>
  <c r="D59" i="12"/>
  <c r="J59" i="12"/>
  <c r="C60" i="12"/>
  <c r="D60" i="12"/>
  <c r="J60" i="12"/>
  <c r="C62" i="12"/>
  <c r="D62" i="12"/>
  <c r="J62" i="12"/>
  <c r="C63" i="12"/>
  <c r="D63" i="12"/>
  <c r="J63" i="12"/>
  <c r="C64" i="12"/>
  <c r="D64" i="12"/>
  <c r="J64" i="12"/>
  <c r="C65" i="12"/>
  <c r="D65" i="12"/>
  <c r="J65" i="12"/>
  <c r="C66" i="12"/>
  <c r="D66" i="12"/>
  <c r="J66" i="12"/>
  <c r="C68" i="12"/>
  <c r="D68" i="12"/>
  <c r="J68" i="12"/>
  <c r="C69" i="12"/>
  <c r="D69" i="12"/>
  <c r="J69" i="12"/>
  <c r="C70" i="12"/>
  <c r="D70" i="12"/>
  <c r="J70" i="12"/>
  <c r="C71" i="12"/>
  <c r="D71" i="12"/>
  <c r="J71" i="12"/>
  <c r="C72" i="12"/>
  <c r="D72" i="12"/>
  <c r="J72" i="12"/>
  <c r="C73" i="12"/>
  <c r="D73" i="12"/>
  <c r="J73" i="12"/>
  <c r="C74" i="12"/>
  <c r="D74" i="12"/>
  <c r="J74" i="12"/>
  <c r="C75" i="12"/>
  <c r="D75" i="12"/>
  <c r="J75" i="12"/>
  <c r="C76" i="12"/>
  <c r="D76" i="12"/>
  <c r="J76" i="12"/>
  <c r="C77" i="12"/>
  <c r="D77" i="12"/>
  <c r="J77" i="12"/>
  <c r="C80" i="12"/>
  <c r="D80" i="12"/>
  <c r="J80" i="12"/>
  <c r="C81" i="12"/>
  <c r="D81" i="12"/>
  <c r="J81" i="12"/>
  <c r="C82" i="12"/>
  <c r="D82" i="12"/>
  <c r="J82" i="12"/>
  <c r="C83" i="12"/>
  <c r="D83" i="12"/>
  <c r="J83" i="12"/>
  <c r="C84" i="12"/>
  <c r="D84" i="12"/>
  <c r="J84" i="12"/>
  <c r="C85" i="12"/>
  <c r="D85" i="12"/>
  <c r="J85" i="12"/>
  <c r="P86" i="12"/>
  <c r="P88" i="12" s="1"/>
  <c r="Q86" i="12"/>
  <c r="R86" i="12"/>
  <c r="S86" i="12"/>
  <c r="T86" i="12"/>
  <c r="U86" i="12"/>
  <c r="V86" i="12"/>
  <c r="V205" i="12" s="1"/>
  <c r="C87" i="12"/>
  <c r="D87" i="12"/>
  <c r="J87" i="12"/>
  <c r="T88" i="12"/>
  <c r="C89" i="12"/>
  <c r="D89" i="12"/>
  <c r="J89" i="12"/>
  <c r="C90" i="12"/>
  <c r="D90" i="12"/>
  <c r="J90" i="12"/>
  <c r="C91" i="12"/>
  <c r="D91" i="12"/>
  <c r="J91" i="12"/>
  <c r="C92" i="12"/>
  <c r="D92" i="12"/>
  <c r="J92" i="12"/>
  <c r="C94" i="12"/>
  <c r="D94" i="12"/>
  <c r="J94" i="12"/>
  <c r="C95" i="12"/>
  <c r="D95" i="12"/>
  <c r="J95" i="12"/>
  <c r="C96" i="12"/>
  <c r="D96" i="12"/>
  <c r="J96" i="12"/>
  <c r="C97" i="12"/>
  <c r="D97" i="12"/>
  <c r="J97" i="12"/>
  <c r="C98" i="12"/>
  <c r="D98" i="12"/>
  <c r="J98" i="12"/>
  <c r="C99" i="12"/>
  <c r="D99" i="12"/>
  <c r="J99" i="12"/>
  <c r="C101" i="12"/>
  <c r="D101" i="12"/>
  <c r="J101" i="12"/>
  <c r="C102" i="12"/>
  <c r="D102" i="12"/>
  <c r="J102" i="12"/>
  <c r="C104" i="12"/>
  <c r="D104" i="12"/>
  <c r="J104" i="12"/>
  <c r="C105" i="12"/>
  <c r="D105" i="12"/>
  <c r="J105" i="12"/>
  <c r="C106" i="12"/>
  <c r="D106" i="12"/>
  <c r="J106" i="12"/>
  <c r="C107" i="12"/>
  <c r="D107" i="12"/>
  <c r="J107" i="12"/>
  <c r="C108" i="12"/>
  <c r="D108" i="12"/>
  <c r="J108" i="12"/>
  <c r="C109" i="12"/>
  <c r="D109" i="12"/>
  <c r="J109" i="12"/>
  <c r="C110" i="12"/>
  <c r="D110" i="12"/>
  <c r="J110" i="12"/>
  <c r="C111" i="12"/>
  <c r="D111" i="12"/>
  <c r="J111" i="12"/>
  <c r="C113" i="12"/>
  <c r="D113" i="12"/>
  <c r="J113" i="12"/>
  <c r="C114" i="12"/>
  <c r="D114" i="12"/>
  <c r="J114" i="12"/>
  <c r="C115" i="12"/>
  <c r="D115" i="12"/>
  <c r="J115" i="12"/>
  <c r="C116" i="12"/>
  <c r="D116" i="12"/>
  <c r="J116" i="12"/>
  <c r="C118" i="12"/>
  <c r="D118" i="12"/>
  <c r="J118" i="12"/>
  <c r="C119" i="12"/>
  <c r="D119" i="12"/>
  <c r="J119" i="12"/>
  <c r="C120" i="12"/>
  <c r="D120" i="12"/>
  <c r="J120" i="12"/>
  <c r="C121" i="12"/>
  <c r="D121" i="12"/>
  <c r="J121" i="12"/>
  <c r="C122" i="12"/>
  <c r="D122" i="12"/>
  <c r="J122" i="12"/>
  <c r="C123" i="12"/>
  <c r="D123" i="12"/>
  <c r="J123" i="12"/>
  <c r="C124" i="12"/>
  <c r="D124" i="12"/>
  <c r="J124" i="12"/>
  <c r="C125" i="12"/>
  <c r="D125" i="12"/>
  <c r="J125" i="12"/>
  <c r="C126" i="12"/>
  <c r="D126" i="12"/>
  <c r="J126" i="12"/>
  <c r="C128" i="12"/>
  <c r="D128" i="12"/>
  <c r="J128" i="12"/>
  <c r="C129" i="12"/>
  <c r="D129" i="12"/>
  <c r="J129" i="12"/>
  <c r="C130" i="12"/>
  <c r="D130" i="12"/>
  <c r="J130" i="12"/>
  <c r="C131" i="12"/>
  <c r="D131" i="12"/>
  <c r="J131" i="12"/>
  <c r="C132" i="12"/>
  <c r="D132" i="12"/>
  <c r="J132" i="12"/>
  <c r="C133" i="12"/>
  <c r="D133" i="12"/>
  <c r="J133" i="12"/>
  <c r="C134" i="12"/>
  <c r="D134" i="12"/>
  <c r="J134" i="12"/>
  <c r="C135" i="12"/>
  <c r="D135" i="12"/>
  <c r="J135" i="12"/>
  <c r="C136" i="12"/>
  <c r="D136" i="12"/>
  <c r="J136" i="12"/>
  <c r="C137" i="12"/>
  <c r="D137" i="12"/>
  <c r="J137" i="12"/>
  <c r="C138" i="12"/>
  <c r="D138" i="12"/>
  <c r="J138" i="12"/>
  <c r="C140" i="12"/>
  <c r="D140" i="12"/>
  <c r="J140" i="12"/>
  <c r="C141" i="12"/>
  <c r="D141" i="12"/>
  <c r="J141" i="12"/>
  <c r="C142" i="12"/>
  <c r="D142" i="12"/>
  <c r="J142" i="12"/>
  <c r="C143" i="12"/>
  <c r="D143" i="12"/>
  <c r="J143" i="12"/>
  <c r="C144" i="12"/>
  <c r="D144" i="12"/>
  <c r="J144" i="12"/>
  <c r="C145" i="12"/>
  <c r="D145" i="12"/>
  <c r="J145" i="12"/>
  <c r="C147" i="12"/>
  <c r="D147" i="12"/>
  <c r="J147" i="12"/>
  <c r="C148" i="12"/>
  <c r="D148" i="12"/>
  <c r="J148" i="12"/>
  <c r="C150" i="12"/>
  <c r="D150" i="12"/>
  <c r="J150" i="12"/>
  <c r="C151" i="12"/>
  <c r="D151" i="12"/>
  <c r="J151" i="12"/>
  <c r="C152" i="12"/>
  <c r="D152" i="12"/>
  <c r="J152" i="12"/>
  <c r="C153" i="12"/>
  <c r="D153" i="12"/>
  <c r="J153" i="12"/>
  <c r="C154" i="12"/>
  <c r="D154" i="12"/>
  <c r="J154" i="12"/>
  <c r="C155" i="12"/>
  <c r="D155" i="12"/>
  <c r="J155" i="12"/>
  <c r="C156" i="12"/>
  <c r="D156" i="12"/>
  <c r="J156" i="12"/>
  <c r="C157" i="12"/>
  <c r="D157" i="12"/>
  <c r="J157" i="12"/>
  <c r="C158" i="12"/>
  <c r="D158" i="12"/>
  <c r="J158" i="12"/>
  <c r="C159" i="12"/>
  <c r="D159" i="12"/>
  <c r="J159" i="12"/>
  <c r="C160" i="12"/>
  <c r="D160" i="12"/>
  <c r="J160" i="12"/>
  <c r="C161" i="12"/>
  <c r="D161" i="12"/>
  <c r="J161" i="12"/>
  <c r="C164" i="12"/>
  <c r="D164" i="12"/>
  <c r="J164" i="12"/>
  <c r="C165" i="12"/>
  <c r="D165" i="12"/>
  <c r="J165" i="12"/>
  <c r="C166" i="12"/>
  <c r="D166" i="12"/>
  <c r="J166" i="12"/>
  <c r="C167" i="12"/>
  <c r="D167" i="12"/>
  <c r="J167" i="12"/>
  <c r="C168" i="12"/>
  <c r="D168" i="12"/>
  <c r="J168" i="12"/>
  <c r="C169" i="12"/>
  <c r="D169" i="12"/>
  <c r="J169" i="12"/>
  <c r="C170" i="12"/>
  <c r="D170" i="12"/>
  <c r="J170" i="12"/>
  <c r="C171" i="12"/>
  <c r="D171" i="12"/>
  <c r="J171" i="12"/>
  <c r="C172" i="12"/>
  <c r="D172" i="12"/>
  <c r="J172" i="12"/>
  <c r="C173" i="12"/>
  <c r="D173" i="12"/>
  <c r="J173" i="12"/>
  <c r="C174" i="12"/>
  <c r="D174" i="12"/>
  <c r="J174" i="12"/>
  <c r="C175" i="12"/>
  <c r="D175" i="12"/>
  <c r="J175" i="12"/>
  <c r="C178" i="12"/>
  <c r="D178" i="12"/>
  <c r="J178" i="12"/>
  <c r="C179" i="12"/>
  <c r="D179" i="12"/>
  <c r="J179" i="12"/>
  <c r="C180" i="12"/>
  <c r="D180" i="12"/>
  <c r="J180" i="12"/>
  <c r="C182" i="12"/>
  <c r="D182" i="12"/>
  <c r="J182" i="12"/>
  <c r="C183" i="12"/>
  <c r="D183" i="12"/>
  <c r="J183" i="12"/>
  <c r="C184" i="12"/>
  <c r="D184" i="12"/>
  <c r="J184" i="12"/>
  <c r="C185" i="12"/>
  <c r="D185" i="12"/>
  <c r="J185" i="12"/>
  <c r="C186" i="12"/>
  <c r="D186" i="12"/>
  <c r="J186" i="12"/>
  <c r="C187" i="12"/>
  <c r="D187" i="12"/>
  <c r="J187" i="12"/>
  <c r="C188" i="12"/>
  <c r="D188" i="12"/>
  <c r="J188" i="12"/>
  <c r="C189" i="12"/>
  <c r="D189" i="12"/>
  <c r="J189" i="12"/>
  <c r="C190" i="12"/>
  <c r="D190" i="12"/>
  <c r="J190" i="12"/>
  <c r="C191" i="12"/>
  <c r="D191" i="12"/>
  <c r="J191" i="12"/>
  <c r="C192" i="12"/>
  <c r="D192" i="12"/>
  <c r="J192" i="12"/>
  <c r="C193" i="12"/>
  <c r="D193" i="12"/>
  <c r="J193" i="12"/>
  <c r="C195" i="12"/>
  <c r="D195" i="12"/>
  <c r="J195" i="12"/>
  <c r="C196" i="12"/>
  <c r="D196" i="12"/>
  <c r="J196" i="12"/>
  <c r="C199" i="12"/>
  <c r="D199" i="12"/>
  <c r="J199" i="12"/>
  <c r="C200" i="12"/>
  <c r="D200" i="12"/>
  <c r="J200" i="12"/>
  <c r="C201" i="12"/>
  <c r="D201" i="12"/>
  <c r="J201" i="12"/>
  <c r="C202" i="12"/>
  <c r="D202" i="12"/>
  <c r="J202" i="12"/>
  <c r="C203" i="12"/>
  <c r="D203" i="12"/>
  <c r="J203" i="12"/>
  <c r="D205" i="12"/>
  <c r="D207" i="12" s="1"/>
  <c r="E205" i="12"/>
  <c r="F205" i="12"/>
  <c r="G205" i="12"/>
  <c r="H205" i="12"/>
  <c r="I205" i="12"/>
  <c r="J205" i="12"/>
  <c r="Q205" i="12"/>
  <c r="R205" i="12"/>
  <c r="S205" i="12"/>
  <c r="T205" i="12"/>
  <c r="T207" i="12" s="1"/>
  <c r="U205" i="12"/>
  <c r="H207" i="12"/>
  <c r="W4" i="11"/>
  <c r="X4" i="11"/>
  <c r="AD4" i="11"/>
  <c r="W5" i="11"/>
  <c r="X5" i="11"/>
  <c r="X23" i="11" s="1"/>
  <c r="AD5" i="11"/>
  <c r="W6" i="11"/>
  <c r="X6" i="11"/>
  <c r="AD6" i="11"/>
  <c r="W7" i="11"/>
  <c r="X7" i="11"/>
  <c r="AD7" i="11"/>
  <c r="W8" i="11"/>
  <c r="X8" i="11"/>
  <c r="AD8" i="11"/>
  <c r="W9" i="11"/>
  <c r="X9" i="11"/>
  <c r="AD9" i="11"/>
  <c r="W10" i="11"/>
  <c r="X10" i="11"/>
  <c r="AD10" i="11"/>
  <c r="W11" i="11"/>
  <c r="X11" i="11"/>
  <c r="AD11" i="11"/>
  <c r="W12" i="11"/>
  <c r="X12" i="11"/>
  <c r="AD12" i="11"/>
  <c r="W13" i="11"/>
  <c r="X13" i="11"/>
  <c r="AD13" i="11"/>
  <c r="W14" i="11"/>
  <c r="X14" i="11"/>
  <c r="AD14" i="11"/>
  <c r="W15" i="11"/>
  <c r="X15" i="11"/>
  <c r="AD15" i="11"/>
  <c r="W16" i="11"/>
  <c r="X16" i="11"/>
  <c r="AD16" i="11"/>
  <c r="W17" i="11"/>
  <c r="X17" i="11"/>
  <c r="AD17" i="11"/>
  <c r="W18" i="11"/>
  <c r="X18" i="11"/>
  <c r="AD18" i="11"/>
  <c r="W19" i="11"/>
  <c r="X19" i="11"/>
  <c r="AD19" i="11"/>
  <c r="W20" i="11"/>
  <c r="X20" i="11"/>
  <c r="AD20" i="11"/>
  <c r="D21" i="11"/>
  <c r="E21" i="11"/>
  <c r="F21" i="11"/>
  <c r="G21" i="11"/>
  <c r="H21" i="11"/>
  <c r="I21" i="11"/>
  <c r="J21" i="11"/>
  <c r="W21" i="11"/>
  <c r="X21" i="11"/>
  <c r="AD21" i="11"/>
  <c r="N22" i="11"/>
  <c r="O22" i="11"/>
  <c r="P22" i="11"/>
  <c r="Q22" i="11"/>
  <c r="R22" i="11"/>
  <c r="S22" i="11"/>
  <c r="T22" i="11"/>
  <c r="Y23" i="11"/>
  <c r="Z23" i="11"/>
  <c r="AA23" i="11"/>
  <c r="AB23" i="11"/>
  <c r="AC23" i="11"/>
  <c r="AD23" i="11"/>
  <c r="C27" i="11"/>
  <c r="D27" i="11"/>
  <c r="D46" i="11" s="1"/>
  <c r="J27" i="11"/>
  <c r="M27" i="11"/>
  <c r="N27" i="11"/>
  <c r="T27" i="11"/>
  <c r="T48" i="11" s="1"/>
  <c r="W27" i="11"/>
  <c r="X27" i="11"/>
  <c r="X50" i="11" s="1"/>
  <c r="AD27" i="11"/>
  <c r="C28" i="11"/>
  <c r="D28" i="11"/>
  <c r="J28" i="11"/>
  <c r="M28" i="11"/>
  <c r="N28" i="11"/>
  <c r="N48" i="11" s="1"/>
  <c r="T28" i="11"/>
  <c r="W28" i="11"/>
  <c r="X28" i="11"/>
  <c r="AD28" i="11"/>
  <c r="AD50" i="11" s="1"/>
  <c r="C29" i="11"/>
  <c r="D29" i="11"/>
  <c r="J29" i="11"/>
  <c r="M29" i="11"/>
  <c r="N29" i="11"/>
  <c r="T29" i="11"/>
  <c r="W29" i="11"/>
  <c r="X29" i="11"/>
  <c r="AD29" i="11"/>
  <c r="C30" i="11"/>
  <c r="D30" i="11"/>
  <c r="J30" i="11"/>
  <c r="M30" i="11"/>
  <c r="N30" i="11"/>
  <c r="T30" i="11"/>
  <c r="W30" i="11"/>
  <c r="X30" i="11"/>
  <c r="AD30" i="11"/>
  <c r="C31" i="11"/>
  <c r="D31" i="11"/>
  <c r="J31" i="11"/>
  <c r="M31" i="11"/>
  <c r="N31" i="11"/>
  <c r="T31" i="11"/>
  <c r="W31" i="11"/>
  <c r="X31" i="11"/>
  <c r="AD31" i="11"/>
  <c r="C32" i="11"/>
  <c r="D32" i="11"/>
  <c r="J32" i="11"/>
  <c r="M32" i="11"/>
  <c r="N32" i="11"/>
  <c r="T32" i="11"/>
  <c r="W32" i="11"/>
  <c r="X32" i="11"/>
  <c r="AD32" i="11"/>
  <c r="C33" i="11"/>
  <c r="D33" i="11"/>
  <c r="J33" i="11"/>
  <c r="M33" i="11"/>
  <c r="N33" i="11"/>
  <c r="T33" i="11"/>
  <c r="W33" i="11"/>
  <c r="X33" i="11"/>
  <c r="AD33" i="11"/>
  <c r="C34" i="11"/>
  <c r="D34" i="11"/>
  <c r="J34" i="11"/>
  <c r="M34" i="11"/>
  <c r="N34" i="11"/>
  <c r="T34" i="11"/>
  <c r="W34" i="11"/>
  <c r="X34" i="11"/>
  <c r="AD34" i="11"/>
  <c r="C35" i="11"/>
  <c r="D35" i="11"/>
  <c r="J35" i="11"/>
  <c r="M35" i="11"/>
  <c r="N35" i="11"/>
  <c r="T35" i="11"/>
  <c r="W35" i="11"/>
  <c r="X35" i="11"/>
  <c r="AD35" i="11"/>
  <c r="C36" i="11"/>
  <c r="D36" i="11"/>
  <c r="J36" i="11"/>
  <c r="M36" i="11"/>
  <c r="N36" i="11"/>
  <c r="T36" i="11"/>
  <c r="W36" i="11"/>
  <c r="X36" i="11"/>
  <c r="AD36" i="11"/>
  <c r="C37" i="11"/>
  <c r="D37" i="11"/>
  <c r="J37" i="11"/>
  <c r="M37" i="11"/>
  <c r="N37" i="11"/>
  <c r="T37" i="11"/>
  <c r="W37" i="11"/>
  <c r="X37" i="11"/>
  <c r="AD37" i="11"/>
  <c r="C38" i="11"/>
  <c r="D38" i="11"/>
  <c r="J38" i="11"/>
  <c r="M38" i="11"/>
  <c r="N38" i="11"/>
  <c r="T38" i="11"/>
  <c r="W38" i="11"/>
  <c r="X38" i="11"/>
  <c r="AD38" i="11"/>
  <c r="C39" i="11"/>
  <c r="D39" i="11"/>
  <c r="J39" i="11"/>
  <c r="M39" i="11"/>
  <c r="N39" i="11"/>
  <c r="T39" i="11"/>
  <c r="W39" i="11"/>
  <c r="X39" i="11"/>
  <c r="AD39" i="11"/>
  <c r="C40" i="11"/>
  <c r="D40" i="11"/>
  <c r="J40" i="11"/>
  <c r="M40" i="11"/>
  <c r="N40" i="11"/>
  <c r="T40" i="11"/>
  <c r="W40" i="11"/>
  <c r="X40" i="11"/>
  <c r="AD40" i="11"/>
  <c r="C41" i="11"/>
  <c r="D41" i="11"/>
  <c r="J41" i="11"/>
  <c r="M41" i="11"/>
  <c r="N41" i="11"/>
  <c r="T41" i="11"/>
  <c r="W41" i="11"/>
  <c r="X41" i="11"/>
  <c r="AD41" i="11"/>
  <c r="C42" i="11"/>
  <c r="D42" i="11"/>
  <c r="J42" i="11"/>
  <c r="M42" i="11"/>
  <c r="N42" i="11"/>
  <c r="T42" i="11"/>
  <c r="W42" i="11"/>
  <c r="X42" i="11"/>
  <c r="AD42" i="11"/>
  <c r="C43" i="11"/>
  <c r="D43" i="11"/>
  <c r="J43" i="11"/>
  <c r="M43" i="11"/>
  <c r="N43" i="11"/>
  <c r="T43" i="11"/>
  <c r="W43" i="11"/>
  <c r="X43" i="11"/>
  <c r="AD43" i="11"/>
  <c r="C44" i="11"/>
  <c r="D44" i="11"/>
  <c r="J44" i="11"/>
  <c r="M44" i="11"/>
  <c r="N44" i="11"/>
  <c r="T44" i="11"/>
  <c r="W44" i="11"/>
  <c r="X44" i="11"/>
  <c r="AD44" i="11"/>
  <c r="M45" i="11"/>
  <c r="N45" i="11"/>
  <c r="T45" i="11"/>
  <c r="W45" i="11"/>
  <c r="X45" i="11"/>
  <c r="AD45" i="11"/>
  <c r="E46" i="11"/>
  <c r="F46" i="11"/>
  <c r="G46" i="11"/>
  <c r="H46" i="11"/>
  <c r="I46" i="11"/>
  <c r="J46" i="11"/>
  <c r="M46" i="11"/>
  <c r="N46" i="11"/>
  <c r="T46" i="11"/>
  <c r="W46" i="11"/>
  <c r="X46" i="11"/>
  <c r="AD46" i="11"/>
  <c r="W47" i="11"/>
  <c r="X47" i="11"/>
  <c r="AD47" i="11"/>
  <c r="O48" i="11"/>
  <c r="P48" i="11"/>
  <c r="Q48" i="11"/>
  <c r="R48" i="11"/>
  <c r="S48" i="11"/>
  <c r="W48" i="11"/>
  <c r="X48" i="11"/>
  <c r="AD48" i="11"/>
  <c r="Y50" i="11"/>
  <c r="Z50" i="11"/>
  <c r="AA50" i="11"/>
  <c r="AB50" i="11"/>
  <c r="AC50" i="11"/>
  <c r="C54" i="11"/>
  <c r="D54" i="11"/>
  <c r="J54" i="11"/>
  <c r="M54" i="11"/>
  <c r="N54" i="11"/>
  <c r="N77" i="11" s="1"/>
  <c r="T54" i="11"/>
  <c r="W54" i="11"/>
  <c r="X54" i="11"/>
  <c r="AD54" i="11"/>
  <c r="C55" i="11"/>
  <c r="D55" i="11"/>
  <c r="J55" i="11"/>
  <c r="M55" i="11"/>
  <c r="N55" i="11"/>
  <c r="T55" i="11"/>
  <c r="T77" i="11" s="1"/>
  <c r="W55" i="11"/>
  <c r="X55" i="11"/>
  <c r="X76" i="11" s="1"/>
  <c r="AD55" i="11"/>
  <c r="C56" i="11"/>
  <c r="D56" i="11"/>
  <c r="J56" i="11"/>
  <c r="M56" i="11"/>
  <c r="N56" i="11"/>
  <c r="T56" i="11"/>
  <c r="W56" i="11"/>
  <c r="X56" i="11"/>
  <c r="AD56" i="11"/>
  <c r="C57" i="11"/>
  <c r="D57" i="11"/>
  <c r="J57" i="11"/>
  <c r="M57" i="11"/>
  <c r="N57" i="11"/>
  <c r="T57" i="11"/>
  <c r="W57" i="11"/>
  <c r="X57" i="11"/>
  <c r="AD57" i="11"/>
  <c r="C58" i="11"/>
  <c r="D58" i="11"/>
  <c r="J58" i="11"/>
  <c r="M58" i="11"/>
  <c r="N58" i="11"/>
  <c r="T58" i="11"/>
  <c r="W58" i="11"/>
  <c r="X58" i="11"/>
  <c r="AD58" i="11"/>
  <c r="C59" i="11"/>
  <c r="D59" i="11"/>
  <c r="J59" i="11"/>
  <c r="M59" i="11"/>
  <c r="N59" i="11"/>
  <c r="T59" i="11"/>
  <c r="W59" i="11"/>
  <c r="X59" i="11"/>
  <c r="AD59" i="11"/>
  <c r="C60" i="11"/>
  <c r="D60" i="11"/>
  <c r="J60" i="11"/>
  <c r="M60" i="11"/>
  <c r="N60" i="11"/>
  <c r="T60" i="11"/>
  <c r="W60" i="11"/>
  <c r="X60" i="11"/>
  <c r="AD60" i="11"/>
  <c r="C61" i="11"/>
  <c r="D61" i="11"/>
  <c r="J61" i="11"/>
  <c r="M61" i="11"/>
  <c r="N61" i="11"/>
  <c r="T61" i="11"/>
  <c r="W61" i="11"/>
  <c r="X61" i="11"/>
  <c r="AD61" i="11"/>
  <c r="C62" i="11"/>
  <c r="D62" i="11"/>
  <c r="J62" i="11"/>
  <c r="M62" i="11"/>
  <c r="N62" i="11"/>
  <c r="T62" i="11"/>
  <c r="W62" i="11"/>
  <c r="X62" i="11"/>
  <c r="AD62" i="11"/>
  <c r="C63" i="11"/>
  <c r="D63" i="11"/>
  <c r="J63" i="11"/>
  <c r="M63" i="11"/>
  <c r="N63" i="11"/>
  <c r="T63" i="11"/>
  <c r="W63" i="11"/>
  <c r="X63" i="11"/>
  <c r="AD63" i="11"/>
  <c r="C64" i="11"/>
  <c r="D64" i="11"/>
  <c r="J64" i="11"/>
  <c r="M64" i="11"/>
  <c r="N64" i="11"/>
  <c r="T64" i="11"/>
  <c r="W64" i="11"/>
  <c r="X64" i="11"/>
  <c r="AD64" i="11"/>
  <c r="C65" i="11"/>
  <c r="D65" i="11"/>
  <c r="J65" i="11"/>
  <c r="M65" i="11"/>
  <c r="N65" i="11"/>
  <c r="T65" i="11"/>
  <c r="W65" i="11"/>
  <c r="X65" i="11"/>
  <c r="AD65" i="11"/>
  <c r="C66" i="11"/>
  <c r="D66" i="11"/>
  <c r="J66" i="11"/>
  <c r="M66" i="11"/>
  <c r="N66" i="11"/>
  <c r="T66" i="11"/>
  <c r="W66" i="11"/>
  <c r="X66" i="11"/>
  <c r="AD66" i="11"/>
  <c r="C67" i="11"/>
  <c r="D67" i="11"/>
  <c r="J67" i="11"/>
  <c r="M67" i="11"/>
  <c r="N67" i="11"/>
  <c r="T67" i="11"/>
  <c r="W67" i="11"/>
  <c r="X67" i="11"/>
  <c r="AD67" i="11"/>
  <c r="C68" i="11"/>
  <c r="D68" i="11"/>
  <c r="J68" i="11"/>
  <c r="M68" i="11"/>
  <c r="N68" i="11"/>
  <c r="T68" i="11"/>
  <c r="W68" i="11"/>
  <c r="X68" i="11"/>
  <c r="AD68" i="11"/>
  <c r="C69" i="11"/>
  <c r="D69" i="11"/>
  <c r="J69" i="11"/>
  <c r="M69" i="11"/>
  <c r="N69" i="11"/>
  <c r="T69" i="11"/>
  <c r="W69" i="11"/>
  <c r="X69" i="11"/>
  <c r="AD69" i="11"/>
  <c r="C70" i="11"/>
  <c r="D70" i="11"/>
  <c r="J70" i="11"/>
  <c r="M70" i="11"/>
  <c r="N70" i="11"/>
  <c r="T70" i="11"/>
  <c r="W70" i="11"/>
  <c r="X70" i="11"/>
  <c r="AD70" i="11"/>
  <c r="C71" i="11"/>
  <c r="D71" i="11"/>
  <c r="J71" i="11"/>
  <c r="M71" i="11"/>
  <c r="N71" i="11"/>
  <c r="T71" i="11"/>
  <c r="W71" i="11"/>
  <c r="X71" i="11"/>
  <c r="AD71" i="11"/>
  <c r="C72" i="11"/>
  <c r="D72" i="11"/>
  <c r="J72" i="11"/>
  <c r="M72" i="11"/>
  <c r="N72" i="11"/>
  <c r="T72" i="11"/>
  <c r="W72" i="11"/>
  <c r="X72" i="11"/>
  <c r="AD72" i="11"/>
  <c r="C73" i="11"/>
  <c r="D73" i="11"/>
  <c r="J73" i="11"/>
  <c r="M73" i="11"/>
  <c r="N73" i="11"/>
  <c r="T73" i="11"/>
  <c r="W73" i="11"/>
  <c r="X73" i="11"/>
  <c r="AD73" i="11"/>
  <c r="C74" i="11"/>
  <c r="D74" i="11"/>
  <c r="J74" i="11"/>
  <c r="M74" i="11"/>
  <c r="N74" i="11"/>
  <c r="T74" i="11"/>
  <c r="W74" i="11"/>
  <c r="X74" i="11"/>
  <c r="AD74" i="11"/>
  <c r="C75" i="11"/>
  <c r="D75" i="11"/>
  <c r="J75" i="11"/>
  <c r="M75" i="11"/>
  <c r="N75" i="11"/>
  <c r="T75" i="11"/>
  <c r="Y76" i="11"/>
  <c r="Z76" i="11"/>
  <c r="AA76" i="11"/>
  <c r="AB76" i="11"/>
  <c r="AC76" i="11"/>
  <c r="AD76" i="11"/>
  <c r="D77" i="11"/>
  <c r="E77" i="11"/>
  <c r="F77" i="11"/>
  <c r="G77" i="11"/>
  <c r="H77" i="11"/>
  <c r="I77" i="11"/>
  <c r="J77" i="11"/>
  <c r="O77" i="11"/>
  <c r="P77" i="11"/>
  <c r="Q77" i="11"/>
  <c r="R77" i="11"/>
  <c r="S77" i="11"/>
  <c r="C81" i="11"/>
  <c r="D81" i="11"/>
  <c r="J81" i="11"/>
  <c r="M81" i="11"/>
  <c r="N81" i="11"/>
  <c r="N274" i="11" s="1"/>
  <c r="N276" i="11" s="1"/>
  <c r="T81" i="11"/>
  <c r="C82" i="11"/>
  <c r="D82" i="11"/>
  <c r="J82" i="11"/>
  <c r="M82" i="11"/>
  <c r="N82" i="11"/>
  <c r="T82" i="11"/>
  <c r="C83" i="11"/>
  <c r="D83" i="11"/>
  <c r="J83" i="11"/>
  <c r="M83" i="11"/>
  <c r="N83" i="11"/>
  <c r="T83" i="11"/>
  <c r="C84" i="11"/>
  <c r="D84" i="11"/>
  <c r="J84" i="11"/>
  <c r="M84" i="11"/>
  <c r="N84" i="11"/>
  <c r="T84" i="11"/>
  <c r="C85" i="11"/>
  <c r="D85" i="11"/>
  <c r="J85" i="11"/>
  <c r="M85" i="11"/>
  <c r="N85" i="11"/>
  <c r="T85" i="11"/>
  <c r="C86" i="11"/>
  <c r="D86" i="11"/>
  <c r="J86" i="11"/>
  <c r="M86" i="11"/>
  <c r="N86" i="11"/>
  <c r="T86" i="11"/>
  <c r="C87" i="11"/>
  <c r="D87" i="11"/>
  <c r="J87" i="11"/>
  <c r="M87" i="11"/>
  <c r="N87" i="11"/>
  <c r="T87" i="11"/>
  <c r="C88" i="11"/>
  <c r="D88" i="11"/>
  <c r="J88" i="11"/>
  <c r="M88" i="11"/>
  <c r="N88" i="11"/>
  <c r="T88" i="11"/>
  <c r="C89" i="11"/>
  <c r="D89" i="11"/>
  <c r="J89" i="11"/>
  <c r="M89" i="11"/>
  <c r="N89" i="11"/>
  <c r="T89" i="11"/>
  <c r="C90" i="11"/>
  <c r="D90" i="11"/>
  <c r="J90" i="11"/>
  <c r="M90" i="11"/>
  <c r="N90" i="11"/>
  <c r="T90" i="11"/>
  <c r="C91" i="11"/>
  <c r="D91" i="11"/>
  <c r="J91" i="11"/>
  <c r="M91" i="11"/>
  <c r="N91" i="11"/>
  <c r="T91" i="11"/>
  <c r="C92" i="11"/>
  <c r="D92" i="11"/>
  <c r="J92" i="11"/>
  <c r="M92" i="11"/>
  <c r="N92" i="11"/>
  <c r="T92" i="11"/>
  <c r="C93" i="11"/>
  <c r="D93" i="11"/>
  <c r="J93" i="11"/>
  <c r="M93" i="11"/>
  <c r="N93" i="11"/>
  <c r="T93" i="11"/>
  <c r="C94" i="11"/>
  <c r="D94" i="11"/>
  <c r="J94" i="11"/>
  <c r="M94" i="11"/>
  <c r="N94" i="11"/>
  <c r="T94" i="11"/>
  <c r="C95" i="11"/>
  <c r="D95" i="11"/>
  <c r="J95" i="11"/>
  <c r="M95" i="11"/>
  <c r="N95" i="11"/>
  <c r="T95" i="11"/>
  <c r="C96" i="11"/>
  <c r="D96" i="11"/>
  <c r="J96" i="11"/>
  <c r="M96" i="11"/>
  <c r="N96" i="11"/>
  <c r="T96" i="11"/>
  <c r="C97" i="11"/>
  <c r="D97" i="11"/>
  <c r="J97" i="11"/>
  <c r="M97" i="11"/>
  <c r="N97" i="11"/>
  <c r="T97" i="11"/>
  <c r="C98" i="11"/>
  <c r="D98" i="11"/>
  <c r="J98" i="11"/>
  <c r="M98" i="11"/>
  <c r="N98" i="11"/>
  <c r="T98" i="11"/>
  <c r="C99" i="11"/>
  <c r="D99" i="11"/>
  <c r="J99" i="11"/>
  <c r="M99" i="11"/>
  <c r="N99" i="11"/>
  <c r="T99" i="11"/>
  <c r="C100" i="11"/>
  <c r="D100" i="11"/>
  <c r="J100" i="11"/>
  <c r="M100" i="11"/>
  <c r="N100" i="11"/>
  <c r="T100" i="11"/>
  <c r="C101" i="11"/>
  <c r="D101" i="11"/>
  <c r="J101" i="11"/>
  <c r="M101" i="11"/>
  <c r="N101" i="11"/>
  <c r="T101" i="11"/>
  <c r="C102" i="11"/>
  <c r="D102" i="11"/>
  <c r="J102" i="11"/>
  <c r="M102" i="11"/>
  <c r="N102" i="11"/>
  <c r="T102" i="11"/>
  <c r="C103" i="11"/>
  <c r="D103" i="11"/>
  <c r="J103" i="11"/>
  <c r="M103" i="11"/>
  <c r="N103" i="11"/>
  <c r="T103" i="11"/>
  <c r="M104" i="11"/>
  <c r="N104" i="11"/>
  <c r="T104" i="11"/>
  <c r="D105" i="11"/>
  <c r="E105" i="11"/>
  <c r="F105" i="11"/>
  <c r="G105" i="11"/>
  <c r="H105" i="11"/>
  <c r="I105" i="11"/>
  <c r="J105" i="11"/>
  <c r="M105" i="11"/>
  <c r="N105" i="11"/>
  <c r="T105" i="11"/>
  <c r="M106" i="11"/>
  <c r="N106" i="11"/>
  <c r="T106" i="11"/>
  <c r="T274" i="11" s="1"/>
  <c r="D107" i="11"/>
  <c r="H107" i="11"/>
  <c r="M107" i="11"/>
  <c r="N107" i="11"/>
  <c r="T107" i="11"/>
  <c r="M108" i="11"/>
  <c r="N108" i="11"/>
  <c r="T108" i="11"/>
  <c r="M109" i="11"/>
  <c r="N109" i="11"/>
  <c r="T109" i="11"/>
  <c r="M110" i="11"/>
  <c r="N110" i="11"/>
  <c r="T110" i="11"/>
  <c r="M111" i="11"/>
  <c r="N111" i="11"/>
  <c r="T111" i="11"/>
  <c r="M112" i="11"/>
  <c r="N112" i="11"/>
  <c r="T112" i="11"/>
  <c r="M113" i="11"/>
  <c r="N113" i="11"/>
  <c r="T113" i="11"/>
  <c r="M114" i="11"/>
  <c r="N114" i="11"/>
  <c r="T114" i="11"/>
  <c r="M115" i="11"/>
  <c r="N115" i="11"/>
  <c r="T115" i="11"/>
  <c r="M116" i="11"/>
  <c r="N116" i="11"/>
  <c r="T116" i="11"/>
  <c r="M117" i="11"/>
  <c r="N117" i="11"/>
  <c r="T117" i="11"/>
  <c r="M118" i="11"/>
  <c r="N118" i="11"/>
  <c r="T118" i="11"/>
  <c r="M119" i="11"/>
  <c r="N119" i="11"/>
  <c r="T119" i="11"/>
  <c r="M120" i="11"/>
  <c r="N120" i="11"/>
  <c r="T120" i="11"/>
  <c r="M121" i="11"/>
  <c r="N121" i="11"/>
  <c r="T121" i="11"/>
  <c r="M122" i="11"/>
  <c r="N122" i="11"/>
  <c r="T122" i="11"/>
  <c r="M123" i="11"/>
  <c r="N123" i="11"/>
  <c r="T123" i="11"/>
  <c r="M124" i="11"/>
  <c r="N124" i="11"/>
  <c r="T124" i="11"/>
  <c r="M125" i="11"/>
  <c r="N125" i="11"/>
  <c r="T125" i="11"/>
  <c r="M126" i="11"/>
  <c r="N126" i="11"/>
  <c r="T126" i="11"/>
  <c r="M127" i="11"/>
  <c r="N127" i="11"/>
  <c r="T127" i="11"/>
  <c r="M128" i="11"/>
  <c r="N128" i="11"/>
  <c r="T128" i="11"/>
  <c r="M129" i="11"/>
  <c r="N129" i="11"/>
  <c r="T129" i="11"/>
  <c r="M130" i="11"/>
  <c r="N130" i="11"/>
  <c r="T130" i="11"/>
  <c r="M131" i="11"/>
  <c r="N131" i="11"/>
  <c r="T131" i="11"/>
  <c r="M132" i="11"/>
  <c r="N132" i="11"/>
  <c r="T132" i="11"/>
  <c r="M133" i="11"/>
  <c r="N133" i="11"/>
  <c r="T133" i="11"/>
  <c r="M134" i="11"/>
  <c r="N134" i="11"/>
  <c r="T134" i="11"/>
  <c r="M135" i="11"/>
  <c r="N135" i="11"/>
  <c r="T135" i="11"/>
  <c r="M136" i="11"/>
  <c r="N136" i="11"/>
  <c r="T136" i="11"/>
  <c r="M137" i="11"/>
  <c r="N137" i="11"/>
  <c r="T137" i="11"/>
  <c r="M138" i="11"/>
  <c r="N138" i="11"/>
  <c r="T138" i="11"/>
  <c r="M139" i="11"/>
  <c r="N139" i="11"/>
  <c r="T139" i="11"/>
  <c r="M140" i="11"/>
  <c r="N140" i="11"/>
  <c r="T140" i="11"/>
  <c r="M141" i="11"/>
  <c r="N141" i="11"/>
  <c r="T141" i="11"/>
  <c r="M142" i="11"/>
  <c r="N142" i="11"/>
  <c r="T142" i="11"/>
  <c r="M143" i="11"/>
  <c r="N143" i="11"/>
  <c r="T143" i="11"/>
  <c r="M144" i="11"/>
  <c r="N144" i="11"/>
  <c r="T144" i="11"/>
  <c r="M145" i="11"/>
  <c r="N145" i="11"/>
  <c r="T145" i="11"/>
  <c r="M146" i="11"/>
  <c r="N146" i="11"/>
  <c r="T146" i="11"/>
  <c r="M147" i="11"/>
  <c r="N147" i="11"/>
  <c r="T147" i="11"/>
  <c r="M148" i="11"/>
  <c r="N148" i="11"/>
  <c r="T148" i="11"/>
  <c r="M149" i="11"/>
  <c r="N149" i="11"/>
  <c r="T149" i="11"/>
  <c r="M150" i="11"/>
  <c r="N150" i="11"/>
  <c r="T150" i="11"/>
  <c r="M151" i="11"/>
  <c r="N151" i="11"/>
  <c r="T151" i="11"/>
  <c r="M152" i="11"/>
  <c r="N152" i="11"/>
  <c r="T152" i="11"/>
  <c r="M153" i="11"/>
  <c r="N153" i="11"/>
  <c r="T153" i="11"/>
  <c r="M154" i="11"/>
  <c r="N154" i="11"/>
  <c r="T154" i="11"/>
  <c r="M155" i="11"/>
  <c r="N155" i="11"/>
  <c r="T155" i="11"/>
  <c r="M156" i="11"/>
  <c r="N156" i="11"/>
  <c r="T156" i="11"/>
  <c r="M157" i="11"/>
  <c r="N157" i="11"/>
  <c r="T157" i="11"/>
  <c r="M158" i="11"/>
  <c r="N158" i="11"/>
  <c r="T158" i="11"/>
  <c r="M159" i="11"/>
  <c r="N159" i="11"/>
  <c r="T159" i="11"/>
  <c r="M160" i="11"/>
  <c r="N160" i="11"/>
  <c r="T160" i="11"/>
  <c r="M161" i="11"/>
  <c r="N161" i="11"/>
  <c r="T161" i="11"/>
  <c r="M162" i="11"/>
  <c r="N162" i="11"/>
  <c r="T162" i="11"/>
  <c r="M163" i="11"/>
  <c r="N163" i="11"/>
  <c r="T163" i="11"/>
  <c r="M164" i="11"/>
  <c r="N164" i="11"/>
  <c r="T164" i="11"/>
  <c r="M165" i="11"/>
  <c r="N165" i="11"/>
  <c r="T165" i="11"/>
  <c r="M166" i="11"/>
  <c r="N166" i="11"/>
  <c r="T166" i="11"/>
  <c r="M167" i="11"/>
  <c r="N167" i="11"/>
  <c r="T167" i="11"/>
  <c r="M168" i="11"/>
  <c r="N168" i="11"/>
  <c r="T168" i="11"/>
  <c r="M169" i="11"/>
  <c r="N169" i="11"/>
  <c r="T169" i="11"/>
  <c r="M170" i="11"/>
  <c r="N170" i="11"/>
  <c r="T170" i="11"/>
  <c r="M171" i="11"/>
  <c r="N171" i="11"/>
  <c r="T171" i="11"/>
  <c r="M172" i="11"/>
  <c r="N172" i="11"/>
  <c r="T172" i="11"/>
  <c r="M173" i="11"/>
  <c r="N173" i="11"/>
  <c r="T173" i="11"/>
  <c r="M174" i="11"/>
  <c r="N174" i="11"/>
  <c r="T174" i="11"/>
  <c r="M175" i="11"/>
  <c r="N175" i="11"/>
  <c r="T175" i="11"/>
  <c r="M176" i="11"/>
  <c r="N176" i="11"/>
  <c r="T176" i="11"/>
  <c r="M177" i="11"/>
  <c r="N177" i="11"/>
  <c r="T177" i="11"/>
  <c r="M178" i="11"/>
  <c r="N178" i="11"/>
  <c r="T178" i="11"/>
  <c r="M179" i="11"/>
  <c r="N179" i="11"/>
  <c r="T179" i="11"/>
  <c r="M180" i="11"/>
  <c r="N180" i="11"/>
  <c r="T180" i="11"/>
  <c r="M181" i="11"/>
  <c r="N181" i="11"/>
  <c r="T181" i="11"/>
  <c r="M182" i="11"/>
  <c r="N182" i="11"/>
  <c r="T182" i="11"/>
  <c r="M183" i="11"/>
  <c r="N183" i="11"/>
  <c r="T183" i="11"/>
  <c r="M184" i="11"/>
  <c r="N184" i="11"/>
  <c r="T184" i="11"/>
  <c r="M185" i="11"/>
  <c r="N185" i="11"/>
  <c r="T185" i="11"/>
  <c r="M186" i="11"/>
  <c r="N186" i="11"/>
  <c r="T186" i="11"/>
  <c r="M187" i="11"/>
  <c r="N187" i="11"/>
  <c r="T187" i="11"/>
  <c r="M188" i="11"/>
  <c r="N188" i="11"/>
  <c r="T188" i="11"/>
  <c r="M189" i="11"/>
  <c r="N189" i="11"/>
  <c r="T189" i="11"/>
  <c r="M190" i="11"/>
  <c r="N190" i="11"/>
  <c r="T190" i="11"/>
  <c r="M191" i="11"/>
  <c r="N191" i="11"/>
  <c r="T191" i="11"/>
  <c r="M192" i="11"/>
  <c r="N192" i="11"/>
  <c r="T192" i="11"/>
  <c r="M193" i="11"/>
  <c r="N193" i="11"/>
  <c r="T193" i="11"/>
  <c r="M194" i="11"/>
  <c r="N194" i="11"/>
  <c r="T194" i="11"/>
  <c r="M195" i="11"/>
  <c r="N195" i="11"/>
  <c r="T195" i="11"/>
  <c r="M196" i="11"/>
  <c r="N196" i="11"/>
  <c r="T196" i="11"/>
  <c r="M197" i="11"/>
  <c r="N197" i="11"/>
  <c r="T197" i="11"/>
  <c r="M198" i="11"/>
  <c r="N198" i="11"/>
  <c r="T198" i="11"/>
  <c r="M199" i="11"/>
  <c r="N199" i="11"/>
  <c r="T199" i="11"/>
  <c r="M200" i="11"/>
  <c r="N200" i="11"/>
  <c r="T200" i="11"/>
  <c r="M201" i="11"/>
  <c r="N201" i="11"/>
  <c r="T201" i="11"/>
  <c r="M202" i="11"/>
  <c r="N202" i="11"/>
  <c r="T202" i="11"/>
  <c r="M203" i="11"/>
  <c r="N203" i="11"/>
  <c r="T203" i="11"/>
  <c r="M204" i="11"/>
  <c r="N204" i="11"/>
  <c r="T204" i="11"/>
  <c r="M205" i="11"/>
  <c r="N205" i="11"/>
  <c r="T205" i="11"/>
  <c r="M206" i="11"/>
  <c r="N206" i="11"/>
  <c r="T206" i="11"/>
  <c r="M207" i="11"/>
  <c r="N207" i="11"/>
  <c r="T207" i="11"/>
  <c r="M208" i="11"/>
  <c r="N208" i="11"/>
  <c r="T208" i="11"/>
  <c r="M209" i="11"/>
  <c r="N209" i="11"/>
  <c r="T209" i="11"/>
  <c r="M210" i="11"/>
  <c r="N210" i="11"/>
  <c r="T210" i="11"/>
  <c r="M211" i="11"/>
  <c r="N211" i="11"/>
  <c r="T211" i="11"/>
  <c r="M212" i="11"/>
  <c r="N212" i="11"/>
  <c r="T212" i="11"/>
  <c r="M213" i="11"/>
  <c r="N213" i="11"/>
  <c r="T213" i="11"/>
  <c r="M214" i="11"/>
  <c r="N214" i="11"/>
  <c r="T214" i="11"/>
  <c r="M215" i="11"/>
  <c r="N215" i="11"/>
  <c r="T215" i="11"/>
  <c r="M216" i="11"/>
  <c r="N216" i="11"/>
  <c r="T216" i="11"/>
  <c r="M217" i="11"/>
  <c r="N217" i="11"/>
  <c r="T217" i="11"/>
  <c r="M218" i="11"/>
  <c r="N218" i="11"/>
  <c r="T218" i="11"/>
  <c r="M219" i="11"/>
  <c r="N219" i="11"/>
  <c r="T219" i="11"/>
  <c r="M220" i="11"/>
  <c r="N220" i="11"/>
  <c r="T220" i="11"/>
  <c r="M221" i="11"/>
  <c r="N221" i="11"/>
  <c r="T221" i="11"/>
  <c r="M222" i="11"/>
  <c r="N222" i="11"/>
  <c r="T222" i="11"/>
  <c r="M223" i="11"/>
  <c r="N223" i="11"/>
  <c r="T223" i="11"/>
  <c r="M224" i="11"/>
  <c r="N224" i="11"/>
  <c r="T224" i="11"/>
  <c r="M225" i="11"/>
  <c r="N225" i="11"/>
  <c r="T225" i="11"/>
  <c r="M226" i="11"/>
  <c r="N226" i="11"/>
  <c r="T226" i="11"/>
  <c r="M227" i="11"/>
  <c r="N227" i="11"/>
  <c r="T227" i="11"/>
  <c r="M228" i="11"/>
  <c r="N228" i="11"/>
  <c r="T228" i="11"/>
  <c r="M229" i="11"/>
  <c r="N229" i="11"/>
  <c r="T229" i="11"/>
  <c r="M230" i="11"/>
  <c r="N230" i="11"/>
  <c r="T230" i="11"/>
  <c r="M231" i="11"/>
  <c r="N231" i="11"/>
  <c r="T231" i="11"/>
  <c r="M232" i="11"/>
  <c r="N232" i="11"/>
  <c r="T232" i="11"/>
  <c r="M233" i="11"/>
  <c r="N233" i="11"/>
  <c r="T233" i="11"/>
  <c r="M234" i="11"/>
  <c r="N234" i="11"/>
  <c r="T234" i="11"/>
  <c r="M235" i="11"/>
  <c r="N235" i="11"/>
  <c r="T235" i="11"/>
  <c r="M236" i="11"/>
  <c r="N236" i="11"/>
  <c r="T236" i="11"/>
  <c r="M237" i="11"/>
  <c r="N237" i="11"/>
  <c r="T237" i="11"/>
  <c r="M238" i="11"/>
  <c r="N238" i="11"/>
  <c r="T238" i="11"/>
  <c r="M239" i="11"/>
  <c r="N239" i="11"/>
  <c r="T239" i="11"/>
  <c r="M240" i="11"/>
  <c r="N240" i="11"/>
  <c r="T240" i="11"/>
  <c r="M241" i="11"/>
  <c r="N241" i="11"/>
  <c r="T241" i="11"/>
  <c r="M242" i="11"/>
  <c r="N242" i="11"/>
  <c r="T242" i="11"/>
  <c r="M243" i="11"/>
  <c r="N243" i="11"/>
  <c r="T243" i="11"/>
  <c r="M244" i="11"/>
  <c r="N244" i="11"/>
  <c r="T244" i="11"/>
  <c r="M245" i="11"/>
  <c r="N245" i="11"/>
  <c r="T245" i="11"/>
  <c r="M246" i="11"/>
  <c r="N246" i="11"/>
  <c r="T246" i="11"/>
  <c r="M247" i="11"/>
  <c r="N247" i="11"/>
  <c r="T247" i="11"/>
  <c r="M248" i="11"/>
  <c r="N248" i="11"/>
  <c r="T248" i="11"/>
  <c r="M249" i="11"/>
  <c r="N249" i="11"/>
  <c r="T249" i="11"/>
  <c r="M250" i="11"/>
  <c r="N250" i="11"/>
  <c r="T250" i="11"/>
  <c r="M251" i="11"/>
  <c r="N251" i="11"/>
  <c r="T251" i="11"/>
  <c r="M252" i="11"/>
  <c r="N252" i="11"/>
  <c r="T252" i="11"/>
  <c r="M253" i="11"/>
  <c r="N253" i="11"/>
  <c r="T253" i="11"/>
  <c r="M254" i="11"/>
  <c r="N254" i="11"/>
  <c r="T254" i="11"/>
  <c r="M255" i="11"/>
  <c r="N255" i="11"/>
  <c r="T255" i="11"/>
  <c r="M256" i="11"/>
  <c r="N256" i="11"/>
  <c r="T256" i="11"/>
  <c r="M257" i="11"/>
  <c r="N257" i="11"/>
  <c r="T257" i="11"/>
  <c r="M258" i="11"/>
  <c r="N258" i="11"/>
  <c r="T258" i="11"/>
  <c r="M259" i="11"/>
  <c r="N259" i="11"/>
  <c r="T259" i="11"/>
  <c r="M260" i="11"/>
  <c r="N260" i="11"/>
  <c r="T260" i="11"/>
  <c r="M261" i="11"/>
  <c r="N261" i="11"/>
  <c r="T261" i="11"/>
  <c r="M262" i="11"/>
  <c r="N262" i="11"/>
  <c r="T262" i="11"/>
  <c r="M263" i="11"/>
  <c r="N263" i="11"/>
  <c r="T263" i="11"/>
  <c r="M264" i="11"/>
  <c r="N264" i="11"/>
  <c r="T264" i="11"/>
  <c r="M265" i="11"/>
  <c r="N265" i="11"/>
  <c r="T265" i="11"/>
  <c r="M266" i="11"/>
  <c r="N266" i="11"/>
  <c r="T266" i="11"/>
  <c r="M267" i="11"/>
  <c r="N267" i="11"/>
  <c r="T267" i="11"/>
  <c r="M268" i="11"/>
  <c r="N268" i="11"/>
  <c r="T268" i="11"/>
  <c r="M269" i="11"/>
  <c r="N269" i="11"/>
  <c r="T269" i="11"/>
  <c r="M270" i="11"/>
  <c r="N270" i="11"/>
  <c r="T270" i="11"/>
  <c r="M271" i="11"/>
  <c r="N271" i="11"/>
  <c r="T271" i="11"/>
  <c r="M272" i="11"/>
  <c r="N272" i="11"/>
  <c r="T272" i="11"/>
  <c r="O274" i="11"/>
  <c r="P274" i="11"/>
  <c r="Q274" i="11"/>
  <c r="R274" i="11"/>
  <c r="R276" i="11" s="1"/>
  <c r="S274" i="11"/>
  <c r="E6" i="10"/>
  <c r="F6" i="10"/>
  <c r="F27" i="10" s="1"/>
  <c r="L6" i="10"/>
  <c r="L27" i="10" s="1"/>
  <c r="S6" i="10"/>
  <c r="T6" i="10"/>
  <c r="Z6" i="10"/>
  <c r="Z33" i="10" s="1"/>
  <c r="B7" i="10"/>
  <c r="E7" i="10"/>
  <c r="F7" i="10"/>
  <c r="L7" i="10"/>
  <c r="P7" i="10"/>
  <c r="S7" i="10"/>
  <c r="T7" i="10"/>
  <c r="Z7" i="10"/>
  <c r="B8" i="10"/>
  <c r="B9" i="10" s="1"/>
  <c r="B10" i="10" s="1"/>
  <c r="B11" i="10" s="1"/>
  <c r="B12" i="10" s="1"/>
  <c r="B13" i="10" s="1"/>
  <c r="B14" i="10" s="1"/>
  <c r="B15" i="10" s="1"/>
  <c r="B16" i="10" s="1"/>
  <c r="B17" i="10" s="1"/>
  <c r="B18" i="10" s="1"/>
  <c r="B19" i="10" s="1"/>
  <c r="B20" i="10" s="1"/>
  <c r="B21" i="10" s="1"/>
  <c r="B22" i="10" s="1"/>
  <c r="B23" i="10" s="1"/>
  <c r="B24" i="10" s="1"/>
  <c r="B25" i="10" s="1"/>
  <c r="E8" i="10"/>
  <c r="F8" i="10"/>
  <c r="L8" i="10"/>
  <c r="P8" i="10"/>
  <c r="S8" i="10"/>
  <c r="T8" i="10"/>
  <c r="Z8" i="10"/>
  <c r="E9" i="10"/>
  <c r="F9" i="10"/>
  <c r="L9" i="10"/>
  <c r="P9" i="10"/>
  <c r="P10" i="10" s="1"/>
  <c r="P11" i="10" s="1"/>
  <c r="P12" i="10" s="1"/>
  <c r="P13" i="10" s="1"/>
  <c r="P14" i="10" s="1"/>
  <c r="P15" i="10" s="1"/>
  <c r="P16" i="10" s="1"/>
  <c r="P17" i="10" s="1"/>
  <c r="P18" i="10" s="1"/>
  <c r="P19" i="10" s="1"/>
  <c r="P20" i="10" s="1"/>
  <c r="P21" i="10" s="1"/>
  <c r="P22" i="10" s="1"/>
  <c r="P23" i="10" s="1"/>
  <c r="P24" i="10" s="1"/>
  <c r="P25" i="10" s="1"/>
  <c r="P26" i="10" s="1"/>
  <c r="P27" i="10" s="1"/>
  <c r="P28" i="10" s="1"/>
  <c r="P29" i="10" s="1"/>
  <c r="P30" i="10" s="1"/>
  <c r="P31" i="10" s="1"/>
  <c r="S9" i="10"/>
  <c r="T9" i="10"/>
  <c r="Z9" i="10"/>
  <c r="E10" i="10"/>
  <c r="F10" i="10"/>
  <c r="L10" i="10"/>
  <c r="S10" i="10"/>
  <c r="T10" i="10"/>
  <c r="Z10" i="10"/>
  <c r="E11" i="10"/>
  <c r="F11" i="10"/>
  <c r="L11" i="10"/>
  <c r="S11" i="10"/>
  <c r="T11" i="10"/>
  <c r="Z11" i="10"/>
  <c r="E12" i="10"/>
  <c r="F12" i="10"/>
  <c r="L12" i="10"/>
  <c r="S12" i="10"/>
  <c r="T12" i="10"/>
  <c r="Z12" i="10"/>
  <c r="E13" i="10"/>
  <c r="F13" i="10"/>
  <c r="L13" i="10"/>
  <c r="S13" i="10"/>
  <c r="T13" i="10"/>
  <c r="Z13" i="10"/>
  <c r="E14" i="10"/>
  <c r="F14" i="10"/>
  <c r="L14" i="10"/>
  <c r="S14" i="10"/>
  <c r="T14" i="10"/>
  <c r="Z14" i="10"/>
  <c r="E15" i="10"/>
  <c r="F15" i="10"/>
  <c r="L15" i="10"/>
  <c r="S15" i="10"/>
  <c r="T15" i="10"/>
  <c r="Z15" i="10"/>
  <c r="E16" i="10"/>
  <c r="F16" i="10"/>
  <c r="L16" i="10"/>
  <c r="S16" i="10"/>
  <c r="T16" i="10"/>
  <c r="Z16" i="10"/>
  <c r="E17" i="10"/>
  <c r="F17" i="10"/>
  <c r="L17" i="10"/>
  <c r="S17" i="10"/>
  <c r="T17" i="10"/>
  <c r="Z17" i="10"/>
  <c r="E18" i="10"/>
  <c r="F18" i="10"/>
  <c r="L18" i="10"/>
  <c r="S18" i="10"/>
  <c r="T18" i="10"/>
  <c r="Z18" i="10"/>
  <c r="E19" i="10"/>
  <c r="F19" i="10"/>
  <c r="L19" i="10"/>
  <c r="S19" i="10"/>
  <c r="T19" i="10"/>
  <c r="Z19" i="10"/>
  <c r="E20" i="10"/>
  <c r="F20" i="10"/>
  <c r="L20" i="10"/>
  <c r="S20" i="10"/>
  <c r="T20" i="10"/>
  <c r="Z20" i="10"/>
  <c r="E21" i="10"/>
  <c r="F21" i="10"/>
  <c r="L21" i="10"/>
  <c r="S21" i="10"/>
  <c r="T21" i="10"/>
  <c r="Z21" i="10"/>
  <c r="E22" i="10"/>
  <c r="F22" i="10"/>
  <c r="L22" i="10"/>
  <c r="S22" i="10"/>
  <c r="T22" i="10"/>
  <c r="Z22" i="10"/>
  <c r="E23" i="10"/>
  <c r="F23" i="10"/>
  <c r="L23" i="10"/>
  <c r="S23" i="10"/>
  <c r="T23" i="10"/>
  <c r="Z23" i="10"/>
  <c r="E24" i="10"/>
  <c r="F24" i="10"/>
  <c r="L24" i="10"/>
  <c r="S24" i="10"/>
  <c r="T24" i="10"/>
  <c r="Z24" i="10"/>
  <c r="E25" i="10"/>
  <c r="F25" i="10"/>
  <c r="L25" i="10"/>
  <c r="S25" i="10"/>
  <c r="T25" i="10"/>
  <c r="Z25" i="10"/>
  <c r="S26" i="10"/>
  <c r="T26" i="10"/>
  <c r="Z26" i="10"/>
  <c r="G27" i="10"/>
  <c r="H27" i="10"/>
  <c r="I27" i="10"/>
  <c r="J27" i="10"/>
  <c r="K27" i="10"/>
  <c r="S27" i="10"/>
  <c r="T27" i="10"/>
  <c r="Z27" i="10"/>
  <c r="S28" i="10"/>
  <c r="T28" i="10"/>
  <c r="Z28" i="10"/>
  <c r="S29" i="10"/>
  <c r="T29" i="10"/>
  <c r="T33" i="10" s="1"/>
  <c r="Z29" i="10"/>
  <c r="S30" i="10"/>
  <c r="T30" i="10"/>
  <c r="Z30" i="10"/>
  <c r="S31" i="10"/>
  <c r="T31" i="10"/>
  <c r="Z31" i="10"/>
  <c r="U33" i="10"/>
  <c r="V33" i="10"/>
  <c r="W33" i="10"/>
  <c r="X33" i="10"/>
  <c r="Y33" i="10"/>
  <c r="E39" i="10"/>
  <c r="F39" i="10"/>
  <c r="F80" i="10" s="1"/>
  <c r="L39" i="10"/>
  <c r="S39" i="10"/>
  <c r="T39" i="10"/>
  <c r="Z39" i="10"/>
  <c r="B40" i="10"/>
  <c r="E40" i="10"/>
  <c r="F40" i="10"/>
  <c r="L40" i="10"/>
  <c r="L80" i="10" s="1"/>
  <c r="P40" i="10"/>
  <c r="P41" i="10" s="1"/>
  <c r="P42" i="10" s="1"/>
  <c r="P43" i="10" s="1"/>
  <c r="P44" i="10" s="1"/>
  <c r="P45" i="10" s="1"/>
  <c r="P46" i="10" s="1"/>
  <c r="P47" i="10" s="1"/>
  <c r="P48" i="10" s="1"/>
  <c r="P49" i="10" s="1"/>
  <c r="P50" i="10" s="1"/>
  <c r="P51" i="10" s="1"/>
  <c r="P52" i="10" s="1"/>
  <c r="P53" i="10" s="1"/>
  <c r="P54" i="10" s="1"/>
  <c r="P55" i="10" s="1"/>
  <c r="P56" i="10" s="1"/>
  <c r="P57" i="10" s="1"/>
  <c r="P58" i="10" s="1"/>
  <c r="P59" i="10" s="1"/>
  <c r="P60" i="10" s="1"/>
  <c r="P61" i="10" s="1"/>
  <c r="P62" i="10" s="1"/>
  <c r="P63" i="10" s="1"/>
  <c r="P64" i="10" s="1"/>
  <c r="P65" i="10" s="1"/>
  <c r="P66" i="10" s="1"/>
  <c r="P67" i="10" s="1"/>
  <c r="P68" i="10" s="1"/>
  <c r="P69" i="10" s="1"/>
  <c r="P70" i="10" s="1"/>
  <c r="P71" i="10" s="1"/>
  <c r="P72" i="10" s="1"/>
  <c r="P73" i="10" s="1"/>
  <c r="P74" i="10" s="1"/>
  <c r="P75" i="10" s="1"/>
  <c r="P76" i="10" s="1"/>
  <c r="P77" i="10" s="1"/>
  <c r="P78" i="10" s="1"/>
  <c r="S40" i="10"/>
  <c r="T40" i="10"/>
  <c r="Z40" i="10"/>
  <c r="B41" i="10"/>
  <c r="E41" i="10"/>
  <c r="F41" i="10"/>
  <c r="L41" i="10"/>
  <c r="S41" i="10"/>
  <c r="T41" i="10"/>
  <c r="Z41" i="10"/>
  <c r="B42" i="10"/>
  <c r="B43" i="10" s="1"/>
  <c r="B44" i="10" s="1"/>
  <c r="B45" i="10" s="1"/>
  <c r="B46" i="10" s="1"/>
  <c r="B47" i="10" s="1"/>
  <c r="B48" i="10" s="1"/>
  <c r="B49" i="10" s="1"/>
  <c r="B50" i="10" s="1"/>
  <c r="B51" i="10" s="1"/>
  <c r="B52" i="10" s="1"/>
  <c r="B53" i="10" s="1"/>
  <c r="B54" i="10" s="1"/>
  <c r="B55" i="10" s="1"/>
  <c r="B56" i="10" s="1"/>
  <c r="B57" i="10" s="1"/>
  <c r="B58" i="10" s="1"/>
  <c r="B59" i="10" s="1"/>
  <c r="B60" i="10" s="1"/>
  <c r="B61" i="10" s="1"/>
  <c r="B62" i="10" s="1"/>
  <c r="B63" i="10" s="1"/>
  <c r="B64" i="10" s="1"/>
  <c r="B65" i="10" s="1"/>
  <c r="B66" i="10" s="1"/>
  <c r="B67" i="10" s="1"/>
  <c r="B68" i="10" s="1"/>
  <c r="B69" i="10" s="1"/>
  <c r="B70" i="10" s="1"/>
  <c r="B71" i="10" s="1"/>
  <c r="B72" i="10" s="1"/>
  <c r="B73" i="10" s="1"/>
  <c r="B74" i="10" s="1"/>
  <c r="B75" i="10" s="1"/>
  <c r="B76" i="10" s="1"/>
  <c r="B77" i="10" s="1"/>
  <c r="B78" i="10" s="1"/>
  <c r="E42" i="10"/>
  <c r="F42" i="10"/>
  <c r="L42" i="10"/>
  <c r="S42" i="10"/>
  <c r="T42" i="10"/>
  <c r="Z42" i="10"/>
  <c r="E43" i="10"/>
  <c r="F43" i="10"/>
  <c r="L43" i="10"/>
  <c r="S43" i="10"/>
  <c r="T43" i="10"/>
  <c r="Z43" i="10"/>
  <c r="E44" i="10"/>
  <c r="F44" i="10"/>
  <c r="L44" i="10"/>
  <c r="S44" i="10"/>
  <c r="T44" i="10"/>
  <c r="Z44" i="10"/>
  <c r="E45" i="10"/>
  <c r="F45" i="10"/>
  <c r="L45" i="10"/>
  <c r="S45" i="10"/>
  <c r="T45" i="10"/>
  <c r="Z45" i="10"/>
  <c r="E46" i="10"/>
  <c r="F46" i="10"/>
  <c r="L46" i="10"/>
  <c r="S46" i="10"/>
  <c r="T46" i="10"/>
  <c r="Z46" i="10"/>
  <c r="E47" i="10"/>
  <c r="F47" i="10"/>
  <c r="L47" i="10"/>
  <c r="S47" i="10"/>
  <c r="T47" i="10"/>
  <c r="Z47" i="10"/>
  <c r="E48" i="10"/>
  <c r="F48" i="10"/>
  <c r="L48" i="10"/>
  <c r="S48" i="10"/>
  <c r="T48" i="10"/>
  <c r="Z48" i="10"/>
  <c r="E49" i="10"/>
  <c r="F49" i="10"/>
  <c r="L49" i="10"/>
  <c r="S49" i="10"/>
  <c r="T49" i="10"/>
  <c r="Z49" i="10"/>
  <c r="E50" i="10"/>
  <c r="F50" i="10"/>
  <c r="L50" i="10"/>
  <c r="S50" i="10"/>
  <c r="T50" i="10"/>
  <c r="Z50" i="10"/>
  <c r="E51" i="10"/>
  <c r="F51" i="10"/>
  <c r="L51" i="10"/>
  <c r="S51" i="10"/>
  <c r="T51" i="10"/>
  <c r="Z51" i="10"/>
  <c r="E52" i="10"/>
  <c r="F52" i="10"/>
  <c r="L52" i="10"/>
  <c r="S52" i="10"/>
  <c r="T52" i="10"/>
  <c r="Z52" i="10"/>
  <c r="E53" i="10"/>
  <c r="F53" i="10"/>
  <c r="L53" i="10"/>
  <c r="S53" i="10"/>
  <c r="T53" i="10"/>
  <c r="Z53" i="10"/>
  <c r="E54" i="10"/>
  <c r="F54" i="10"/>
  <c r="L54" i="10"/>
  <c r="S54" i="10"/>
  <c r="T54" i="10"/>
  <c r="Z54" i="10"/>
  <c r="E55" i="10"/>
  <c r="F55" i="10"/>
  <c r="L55" i="10"/>
  <c r="S55" i="10"/>
  <c r="T55" i="10"/>
  <c r="Z55" i="10"/>
  <c r="E56" i="10"/>
  <c r="F56" i="10"/>
  <c r="L56" i="10"/>
  <c r="S56" i="10"/>
  <c r="T56" i="10"/>
  <c r="Z56" i="10"/>
  <c r="E57" i="10"/>
  <c r="F57" i="10"/>
  <c r="L57" i="10"/>
  <c r="S57" i="10"/>
  <c r="T57" i="10"/>
  <c r="Z57" i="10"/>
  <c r="E58" i="10"/>
  <c r="F58" i="10"/>
  <c r="L58" i="10"/>
  <c r="S58" i="10"/>
  <c r="T58" i="10"/>
  <c r="Z58" i="10"/>
  <c r="E59" i="10"/>
  <c r="F59" i="10"/>
  <c r="L59" i="10"/>
  <c r="S59" i="10"/>
  <c r="T59" i="10"/>
  <c r="Z59" i="10"/>
  <c r="E60" i="10"/>
  <c r="F60" i="10"/>
  <c r="L60" i="10"/>
  <c r="S60" i="10"/>
  <c r="T60" i="10"/>
  <c r="Z60" i="10"/>
  <c r="E61" i="10"/>
  <c r="F61" i="10"/>
  <c r="L61" i="10"/>
  <c r="S61" i="10"/>
  <c r="T61" i="10"/>
  <c r="Z61" i="10"/>
  <c r="E62" i="10"/>
  <c r="F62" i="10"/>
  <c r="L62" i="10"/>
  <c r="S62" i="10"/>
  <c r="T62" i="10"/>
  <c r="Z62" i="10"/>
  <c r="E63" i="10"/>
  <c r="F63" i="10"/>
  <c r="L63" i="10"/>
  <c r="S63" i="10"/>
  <c r="T63" i="10"/>
  <c r="Z63" i="10"/>
  <c r="E64" i="10"/>
  <c r="F64" i="10"/>
  <c r="L64" i="10"/>
  <c r="S64" i="10"/>
  <c r="T64" i="10"/>
  <c r="Z64" i="10"/>
  <c r="E65" i="10"/>
  <c r="F65" i="10"/>
  <c r="L65" i="10"/>
  <c r="S65" i="10"/>
  <c r="T65" i="10"/>
  <c r="Z65" i="10"/>
  <c r="E66" i="10"/>
  <c r="F66" i="10"/>
  <c r="L66" i="10"/>
  <c r="S66" i="10"/>
  <c r="T66" i="10"/>
  <c r="Z66" i="10"/>
  <c r="E67" i="10"/>
  <c r="F67" i="10"/>
  <c r="L67" i="10"/>
  <c r="S67" i="10"/>
  <c r="T67" i="10"/>
  <c r="Z67" i="10"/>
  <c r="E68" i="10"/>
  <c r="F68" i="10"/>
  <c r="L68" i="10"/>
  <c r="S68" i="10"/>
  <c r="T68" i="10"/>
  <c r="Z68" i="10"/>
  <c r="E69" i="10"/>
  <c r="F69" i="10"/>
  <c r="L69" i="10"/>
  <c r="S69" i="10"/>
  <c r="T69" i="10"/>
  <c r="Z69" i="10"/>
  <c r="E70" i="10"/>
  <c r="F70" i="10"/>
  <c r="L70" i="10"/>
  <c r="S70" i="10"/>
  <c r="T70" i="10"/>
  <c r="Z70" i="10"/>
  <c r="E71" i="10"/>
  <c r="F71" i="10"/>
  <c r="L71" i="10"/>
  <c r="S71" i="10"/>
  <c r="T71" i="10"/>
  <c r="Z71" i="10"/>
  <c r="E72" i="10"/>
  <c r="F72" i="10"/>
  <c r="L72" i="10"/>
  <c r="S72" i="10"/>
  <c r="T72" i="10"/>
  <c r="Z72" i="10"/>
  <c r="E73" i="10"/>
  <c r="F73" i="10"/>
  <c r="L73" i="10"/>
  <c r="S73" i="10"/>
  <c r="T73" i="10"/>
  <c r="Z73" i="10"/>
  <c r="E74" i="10"/>
  <c r="F74" i="10"/>
  <c r="L74" i="10"/>
  <c r="S74" i="10"/>
  <c r="T74" i="10"/>
  <c r="Z74" i="10"/>
  <c r="E75" i="10"/>
  <c r="F75" i="10"/>
  <c r="L75" i="10"/>
  <c r="S75" i="10"/>
  <c r="T75" i="10"/>
  <c r="Z75" i="10"/>
  <c r="E76" i="10"/>
  <c r="F76" i="10"/>
  <c r="L76" i="10"/>
  <c r="S76" i="10"/>
  <c r="T76" i="10"/>
  <c r="Z76" i="10"/>
  <c r="E77" i="10"/>
  <c r="F77" i="10"/>
  <c r="L77" i="10"/>
  <c r="S77" i="10"/>
  <c r="T77" i="10"/>
  <c r="Z77" i="10"/>
  <c r="E78" i="10"/>
  <c r="F78" i="10"/>
  <c r="L78" i="10"/>
  <c r="S78" i="10"/>
  <c r="T78" i="10"/>
  <c r="Z78" i="10"/>
  <c r="G80" i="10"/>
  <c r="H80" i="10"/>
  <c r="I80" i="10"/>
  <c r="J80" i="10"/>
  <c r="K80" i="10"/>
  <c r="T80" i="10"/>
  <c r="U80" i="10"/>
  <c r="V80" i="10"/>
  <c r="W80" i="10"/>
  <c r="X80" i="10"/>
  <c r="Y80" i="10"/>
  <c r="Z80" i="10"/>
  <c r="E86" i="10"/>
  <c r="F86" i="10"/>
  <c r="M86" i="10"/>
  <c r="S86" i="10"/>
  <c r="T86" i="10"/>
  <c r="AA86" i="10"/>
  <c r="AA141" i="10" s="1"/>
  <c r="B87" i="10"/>
  <c r="E87" i="10"/>
  <c r="F87" i="10"/>
  <c r="M87" i="10"/>
  <c r="P87" i="10"/>
  <c r="S87" i="10"/>
  <c r="T87" i="10"/>
  <c r="AA87" i="10"/>
  <c r="B88" i="10"/>
  <c r="B89" i="10" s="1"/>
  <c r="B90" i="10" s="1"/>
  <c r="B91" i="10" s="1"/>
  <c r="B92" i="10" s="1"/>
  <c r="B93" i="10" s="1"/>
  <c r="B94" i="10" s="1"/>
  <c r="B95" i="10" s="1"/>
  <c r="B96" i="10" s="1"/>
  <c r="B97" i="10" s="1"/>
  <c r="B98" i="10" s="1"/>
  <c r="B99" i="10" s="1"/>
  <c r="B100" i="10" s="1"/>
  <c r="B101" i="10" s="1"/>
  <c r="B102" i="10" s="1"/>
  <c r="B103" i="10" s="1"/>
  <c r="B104" i="10" s="1"/>
  <c r="B105" i="10" s="1"/>
  <c r="B106" i="10" s="1"/>
  <c r="B107" i="10" s="1"/>
  <c r="B108" i="10" s="1"/>
  <c r="B109" i="10" s="1"/>
  <c r="B110" i="10" s="1"/>
  <c r="B111" i="10" s="1"/>
  <c r="B112" i="10" s="1"/>
  <c r="B113" i="10" s="1"/>
  <c r="B114" i="10" s="1"/>
  <c r="B115" i="10" s="1"/>
  <c r="B116" i="10" s="1"/>
  <c r="B117" i="10" s="1"/>
  <c r="B118" i="10" s="1"/>
  <c r="B119" i="10" s="1"/>
  <c r="B120" i="10" s="1"/>
  <c r="B121" i="10" s="1"/>
  <c r="B122" i="10" s="1"/>
  <c r="B123" i="10" s="1"/>
  <c r="B124" i="10" s="1"/>
  <c r="B125" i="10" s="1"/>
  <c r="B126" i="10" s="1"/>
  <c r="B127" i="10" s="1"/>
  <c r="E88" i="10"/>
  <c r="F88" i="10"/>
  <c r="M88" i="10"/>
  <c r="M129" i="10" s="1"/>
  <c r="P88" i="10"/>
  <c r="S88" i="10"/>
  <c r="T88" i="10"/>
  <c r="T141" i="10" s="1"/>
  <c r="AA88" i="10"/>
  <c r="E89" i="10"/>
  <c r="F89" i="10"/>
  <c r="M89" i="10"/>
  <c r="P89" i="10"/>
  <c r="P90" i="10" s="1"/>
  <c r="P91" i="10" s="1"/>
  <c r="P92" i="10" s="1"/>
  <c r="P93" i="10" s="1"/>
  <c r="P94" i="10" s="1"/>
  <c r="P95" i="10" s="1"/>
  <c r="P96" i="10" s="1"/>
  <c r="P97" i="10" s="1"/>
  <c r="P98" i="10" s="1"/>
  <c r="P99" i="10" s="1"/>
  <c r="P100" i="10" s="1"/>
  <c r="P101" i="10" s="1"/>
  <c r="P102" i="10" s="1"/>
  <c r="P103" i="10" s="1"/>
  <c r="P104" i="10" s="1"/>
  <c r="P105" i="10" s="1"/>
  <c r="P106" i="10" s="1"/>
  <c r="P107" i="10" s="1"/>
  <c r="P108" i="10" s="1"/>
  <c r="P109" i="10" s="1"/>
  <c r="P110" i="10" s="1"/>
  <c r="P111" i="10" s="1"/>
  <c r="P112" i="10" s="1"/>
  <c r="P113" i="10" s="1"/>
  <c r="P114" i="10" s="1"/>
  <c r="P115" i="10" s="1"/>
  <c r="P116" i="10" s="1"/>
  <c r="P117" i="10" s="1"/>
  <c r="P118" i="10" s="1"/>
  <c r="P119" i="10" s="1"/>
  <c r="P120" i="10" s="1"/>
  <c r="P121" i="10" s="1"/>
  <c r="P122" i="10" s="1"/>
  <c r="P123" i="10" s="1"/>
  <c r="P124" i="10" s="1"/>
  <c r="P125" i="10" s="1"/>
  <c r="P126" i="10" s="1"/>
  <c r="P127" i="10" s="1"/>
  <c r="P128" i="10" s="1"/>
  <c r="P129" i="10" s="1"/>
  <c r="P130" i="10" s="1"/>
  <c r="P131" i="10" s="1"/>
  <c r="P132" i="10" s="1"/>
  <c r="P133" i="10" s="1"/>
  <c r="P134" i="10" s="1"/>
  <c r="P135" i="10" s="1"/>
  <c r="P136" i="10" s="1"/>
  <c r="P137" i="10" s="1"/>
  <c r="P138" i="10" s="1"/>
  <c r="P139" i="10" s="1"/>
  <c r="S89" i="10"/>
  <c r="T89" i="10"/>
  <c r="AA89" i="10"/>
  <c r="E90" i="10"/>
  <c r="F90" i="10"/>
  <c r="M90" i="10"/>
  <c r="S90" i="10"/>
  <c r="T90" i="10"/>
  <c r="AA90" i="10"/>
  <c r="E91" i="10"/>
  <c r="F91" i="10"/>
  <c r="M91" i="10"/>
  <c r="S91" i="10"/>
  <c r="T91" i="10"/>
  <c r="AA91" i="10"/>
  <c r="E92" i="10"/>
  <c r="F92" i="10"/>
  <c r="M92" i="10"/>
  <c r="S92" i="10"/>
  <c r="T92" i="10"/>
  <c r="AA92" i="10"/>
  <c r="E93" i="10"/>
  <c r="F93" i="10"/>
  <c r="M93" i="10"/>
  <c r="S93" i="10"/>
  <c r="T93" i="10"/>
  <c r="AA93" i="10"/>
  <c r="E94" i="10"/>
  <c r="F94" i="10"/>
  <c r="M94" i="10"/>
  <c r="S94" i="10"/>
  <c r="T94" i="10"/>
  <c r="AA94" i="10"/>
  <c r="E95" i="10"/>
  <c r="F95" i="10"/>
  <c r="M95" i="10"/>
  <c r="S95" i="10"/>
  <c r="T95" i="10"/>
  <c r="AA95" i="10"/>
  <c r="E96" i="10"/>
  <c r="F96" i="10"/>
  <c r="M96" i="10"/>
  <c r="S96" i="10"/>
  <c r="T96" i="10"/>
  <c r="AA96" i="10"/>
  <c r="E97" i="10"/>
  <c r="F97" i="10"/>
  <c r="M97" i="10"/>
  <c r="S97" i="10"/>
  <c r="T97" i="10"/>
  <c r="AA97" i="10"/>
  <c r="E98" i="10"/>
  <c r="F98" i="10"/>
  <c r="M98" i="10"/>
  <c r="S98" i="10"/>
  <c r="T98" i="10"/>
  <c r="AA98" i="10"/>
  <c r="E99" i="10"/>
  <c r="F99" i="10"/>
  <c r="M99" i="10"/>
  <c r="S99" i="10"/>
  <c r="T99" i="10"/>
  <c r="AA99" i="10"/>
  <c r="E100" i="10"/>
  <c r="F100" i="10"/>
  <c r="M100" i="10"/>
  <c r="S100" i="10"/>
  <c r="T100" i="10"/>
  <c r="AA100" i="10"/>
  <c r="E101" i="10"/>
  <c r="F101" i="10"/>
  <c r="M101" i="10"/>
  <c r="S101" i="10"/>
  <c r="T101" i="10"/>
  <c r="AA101" i="10"/>
  <c r="E102" i="10"/>
  <c r="F102" i="10"/>
  <c r="M102" i="10"/>
  <c r="S102" i="10"/>
  <c r="T102" i="10"/>
  <c r="AA102" i="10"/>
  <c r="E103" i="10"/>
  <c r="F103" i="10"/>
  <c r="M103" i="10"/>
  <c r="S103" i="10"/>
  <c r="T103" i="10"/>
  <c r="AA103" i="10"/>
  <c r="E104" i="10"/>
  <c r="F104" i="10"/>
  <c r="M104" i="10"/>
  <c r="S104" i="10"/>
  <c r="T104" i="10"/>
  <c r="AA104" i="10"/>
  <c r="E105" i="10"/>
  <c r="F105" i="10"/>
  <c r="M105" i="10"/>
  <c r="S105" i="10"/>
  <c r="T105" i="10"/>
  <c r="AA105" i="10"/>
  <c r="E106" i="10"/>
  <c r="F106" i="10"/>
  <c r="M106" i="10"/>
  <c r="S106" i="10"/>
  <c r="T106" i="10"/>
  <c r="AA106" i="10"/>
  <c r="E107" i="10"/>
  <c r="F107" i="10"/>
  <c r="M107" i="10"/>
  <c r="S107" i="10"/>
  <c r="T107" i="10"/>
  <c r="AA107" i="10"/>
  <c r="E108" i="10"/>
  <c r="F108" i="10"/>
  <c r="M108" i="10"/>
  <c r="S108" i="10"/>
  <c r="T108" i="10"/>
  <c r="AA108" i="10"/>
  <c r="E109" i="10"/>
  <c r="F109" i="10"/>
  <c r="M109" i="10"/>
  <c r="S109" i="10"/>
  <c r="T109" i="10"/>
  <c r="AA109" i="10"/>
  <c r="E110" i="10"/>
  <c r="F110" i="10"/>
  <c r="M110" i="10"/>
  <c r="S110" i="10"/>
  <c r="T110" i="10"/>
  <c r="AA110" i="10"/>
  <c r="E111" i="10"/>
  <c r="F111" i="10"/>
  <c r="M111" i="10"/>
  <c r="S111" i="10"/>
  <c r="T111" i="10"/>
  <c r="AA111" i="10"/>
  <c r="E112" i="10"/>
  <c r="F112" i="10"/>
  <c r="M112" i="10"/>
  <c r="S112" i="10"/>
  <c r="T112" i="10"/>
  <c r="AA112" i="10"/>
  <c r="E113" i="10"/>
  <c r="F113" i="10"/>
  <c r="M113" i="10"/>
  <c r="S113" i="10"/>
  <c r="T113" i="10"/>
  <c r="AA113" i="10"/>
  <c r="E114" i="10"/>
  <c r="F114" i="10"/>
  <c r="M114" i="10"/>
  <c r="S114" i="10"/>
  <c r="T114" i="10"/>
  <c r="AA114" i="10"/>
  <c r="E115" i="10"/>
  <c r="F115" i="10"/>
  <c r="M115" i="10"/>
  <c r="S115" i="10"/>
  <c r="T115" i="10"/>
  <c r="AA115" i="10"/>
  <c r="E116" i="10"/>
  <c r="F116" i="10"/>
  <c r="M116" i="10"/>
  <c r="S116" i="10"/>
  <c r="T116" i="10"/>
  <c r="AA116" i="10"/>
  <c r="E117" i="10"/>
  <c r="F117" i="10"/>
  <c r="M117" i="10"/>
  <c r="S117" i="10"/>
  <c r="T117" i="10"/>
  <c r="AA117" i="10"/>
  <c r="E118" i="10"/>
  <c r="F118" i="10"/>
  <c r="M118" i="10"/>
  <c r="S118" i="10"/>
  <c r="T118" i="10"/>
  <c r="AA118" i="10"/>
  <c r="E119" i="10"/>
  <c r="F119" i="10"/>
  <c r="M119" i="10"/>
  <c r="S119" i="10"/>
  <c r="T119" i="10"/>
  <c r="AA119" i="10"/>
  <c r="E120" i="10"/>
  <c r="F120" i="10"/>
  <c r="M120" i="10"/>
  <c r="S120" i="10"/>
  <c r="T120" i="10"/>
  <c r="AA120" i="10"/>
  <c r="E121" i="10"/>
  <c r="F121" i="10"/>
  <c r="M121" i="10"/>
  <c r="S121" i="10"/>
  <c r="T121" i="10"/>
  <c r="AA121" i="10"/>
  <c r="E122" i="10"/>
  <c r="F122" i="10"/>
  <c r="M122" i="10"/>
  <c r="S122" i="10"/>
  <c r="T122" i="10"/>
  <c r="AA122" i="10"/>
  <c r="E123" i="10"/>
  <c r="F123" i="10"/>
  <c r="M123" i="10"/>
  <c r="S123" i="10"/>
  <c r="T123" i="10"/>
  <c r="AA123" i="10"/>
  <c r="E124" i="10"/>
  <c r="F124" i="10"/>
  <c r="M124" i="10"/>
  <c r="S124" i="10"/>
  <c r="T124" i="10"/>
  <c r="AA124" i="10"/>
  <c r="E125" i="10"/>
  <c r="F125" i="10"/>
  <c r="M125" i="10"/>
  <c r="S125" i="10"/>
  <c r="T125" i="10"/>
  <c r="AA125" i="10"/>
  <c r="E126" i="10"/>
  <c r="F126" i="10"/>
  <c r="M126" i="10"/>
  <c r="S126" i="10"/>
  <c r="T126" i="10"/>
  <c r="AA126" i="10"/>
  <c r="E127" i="10"/>
  <c r="F127" i="10"/>
  <c r="M127" i="10"/>
  <c r="S127" i="10"/>
  <c r="T127" i="10"/>
  <c r="AA127" i="10"/>
  <c r="S128" i="10"/>
  <c r="T128" i="10"/>
  <c r="AA128" i="10"/>
  <c r="F129" i="10"/>
  <c r="G129" i="10"/>
  <c r="H129" i="10"/>
  <c r="I129" i="10"/>
  <c r="J129" i="10"/>
  <c r="K129" i="10"/>
  <c r="L129" i="10"/>
  <c r="S129" i="10"/>
  <c r="T129" i="10"/>
  <c r="AA129" i="10"/>
  <c r="S130" i="10"/>
  <c r="T130" i="10"/>
  <c r="AA130" i="10"/>
  <c r="S131" i="10"/>
  <c r="T131" i="10"/>
  <c r="AA131" i="10"/>
  <c r="S132" i="10"/>
  <c r="T132" i="10"/>
  <c r="AA132" i="10"/>
  <c r="S133" i="10"/>
  <c r="T133" i="10"/>
  <c r="AA133" i="10"/>
  <c r="S134" i="10"/>
  <c r="T134" i="10"/>
  <c r="AA134" i="10"/>
  <c r="S135" i="10"/>
  <c r="T135" i="10"/>
  <c r="AA135" i="10"/>
  <c r="S136" i="10"/>
  <c r="T136" i="10"/>
  <c r="AA136" i="10"/>
  <c r="S137" i="10"/>
  <c r="T137" i="10"/>
  <c r="AA137" i="10"/>
  <c r="S138" i="10"/>
  <c r="T138" i="10"/>
  <c r="AA138" i="10"/>
  <c r="S139" i="10"/>
  <c r="T139" i="10"/>
  <c r="AA139" i="10"/>
  <c r="U141" i="10"/>
  <c r="V141" i="10"/>
  <c r="W141" i="10"/>
  <c r="X141" i="10"/>
  <c r="Y141" i="10"/>
  <c r="Z141" i="10"/>
  <c r="E147" i="10"/>
  <c r="F147" i="10"/>
  <c r="M147" i="10"/>
  <c r="B148" i="10"/>
  <c r="B149" i="10" s="1"/>
  <c r="B150" i="10" s="1"/>
  <c r="B151" i="10" s="1"/>
  <c r="B152" i="10" s="1"/>
  <c r="B153" i="10" s="1"/>
  <c r="B154" i="10" s="1"/>
  <c r="B155" i="10" s="1"/>
  <c r="B156" i="10" s="1"/>
  <c r="B157" i="10" s="1"/>
  <c r="B158" i="10" s="1"/>
  <c r="B159" i="10" s="1"/>
  <c r="B160" i="10" s="1"/>
  <c r="B161" i="10" s="1"/>
  <c r="B162" i="10" s="1"/>
  <c r="B163" i="10" s="1"/>
  <c r="B164" i="10" s="1"/>
  <c r="B165" i="10" s="1"/>
  <c r="B166" i="10" s="1"/>
  <c r="B167" i="10" s="1"/>
  <c r="B168" i="10" s="1"/>
  <c r="B169" i="10" s="1"/>
  <c r="B170" i="10" s="1"/>
  <c r="B171" i="10" s="1"/>
  <c r="B172" i="10" s="1"/>
  <c r="B173" i="10" s="1"/>
  <c r="B174" i="10" s="1"/>
  <c r="B175" i="10" s="1"/>
  <c r="B176" i="10" s="1"/>
  <c r="B177" i="10" s="1"/>
  <c r="B178" i="10" s="1"/>
  <c r="B179" i="10" s="1"/>
  <c r="B180" i="10" s="1"/>
  <c r="B181" i="10" s="1"/>
  <c r="B182" i="10" s="1"/>
  <c r="B183" i="10" s="1"/>
  <c r="B184" i="10" s="1"/>
  <c r="B185" i="10" s="1"/>
  <c r="B186" i="10" s="1"/>
  <c r="B187" i="10" s="1"/>
  <c r="B188" i="10" s="1"/>
  <c r="B189" i="10" s="1"/>
  <c r="B190" i="10" s="1"/>
  <c r="B191" i="10" s="1"/>
  <c r="B192" i="10" s="1"/>
  <c r="B193" i="10" s="1"/>
  <c r="B194" i="10" s="1"/>
  <c r="B195" i="10" s="1"/>
  <c r="B196" i="10" s="1"/>
  <c r="B197" i="10" s="1"/>
  <c r="B198" i="10" s="1"/>
  <c r="B199" i="10" s="1"/>
  <c r="B200" i="10" s="1"/>
  <c r="B201" i="10" s="1"/>
  <c r="B202" i="10" s="1"/>
  <c r="B203" i="10" s="1"/>
  <c r="B204" i="10" s="1"/>
  <c r="B205" i="10" s="1"/>
  <c r="B206" i="10" s="1"/>
  <c r="B207" i="10" s="1"/>
  <c r="B208" i="10" s="1"/>
  <c r="E148" i="10"/>
  <c r="F148" i="10"/>
  <c r="M148" i="10"/>
  <c r="M210" i="10" s="1"/>
  <c r="E149" i="10"/>
  <c r="F149" i="10"/>
  <c r="F210" i="10" s="1"/>
  <c r="M149" i="10"/>
  <c r="E150" i="10"/>
  <c r="F150" i="10"/>
  <c r="M150" i="10"/>
  <c r="E151" i="10"/>
  <c r="F151" i="10"/>
  <c r="M151" i="10"/>
  <c r="E152" i="10"/>
  <c r="F152" i="10"/>
  <c r="M152" i="10"/>
  <c r="E153" i="10"/>
  <c r="F153" i="10"/>
  <c r="M153" i="10"/>
  <c r="E154" i="10"/>
  <c r="F154" i="10"/>
  <c r="M154" i="10"/>
  <c r="E155" i="10"/>
  <c r="F155" i="10"/>
  <c r="M155" i="10"/>
  <c r="E156" i="10"/>
  <c r="F156" i="10"/>
  <c r="M156" i="10"/>
  <c r="E157" i="10"/>
  <c r="F157" i="10"/>
  <c r="M157" i="10"/>
  <c r="E158" i="10"/>
  <c r="F158" i="10"/>
  <c r="M158" i="10"/>
  <c r="E159" i="10"/>
  <c r="F159" i="10"/>
  <c r="M159" i="10"/>
  <c r="E160" i="10"/>
  <c r="F160" i="10"/>
  <c r="M160" i="10"/>
  <c r="E161" i="10"/>
  <c r="F161" i="10"/>
  <c r="M161" i="10"/>
  <c r="E162" i="10"/>
  <c r="F162" i="10"/>
  <c r="M162" i="10"/>
  <c r="E163" i="10"/>
  <c r="F163" i="10"/>
  <c r="M163" i="10"/>
  <c r="E164" i="10"/>
  <c r="F164" i="10"/>
  <c r="M164" i="10"/>
  <c r="E165" i="10"/>
  <c r="F165" i="10"/>
  <c r="M165" i="10"/>
  <c r="E166" i="10"/>
  <c r="F166" i="10"/>
  <c r="M166" i="10"/>
  <c r="E167" i="10"/>
  <c r="F167" i="10"/>
  <c r="M167" i="10"/>
  <c r="E168" i="10"/>
  <c r="F168" i="10"/>
  <c r="M168" i="10"/>
  <c r="E169" i="10"/>
  <c r="F169" i="10"/>
  <c r="M169" i="10"/>
  <c r="E170" i="10"/>
  <c r="F170" i="10"/>
  <c r="M170" i="10"/>
  <c r="E171" i="10"/>
  <c r="F171" i="10"/>
  <c r="M171" i="10"/>
  <c r="E172" i="10"/>
  <c r="F172" i="10"/>
  <c r="M172" i="10"/>
  <c r="E173" i="10"/>
  <c r="F173" i="10"/>
  <c r="M173" i="10"/>
  <c r="E174" i="10"/>
  <c r="F174" i="10"/>
  <c r="M174" i="10"/>
  <c r="E175" i="10"/>
  <c r="F175" i="10"/>
  <c r="M175" i="10"/>
  <c r="E176" i="10"/>
  <c r="F176" i="10"/>
  <c r="M176" i="10"/>
  <c r="E177" i="10"/>
  <c r="F177" i="10"/>
  <c r="M177" i="10"/>
  <c r="E178" i="10"/>
  <c r="F178" i="10"/>
  <c r="M178" i="10"/>
  <c r="E179" i="10"/>
  <c r="F179" i="10"/>
  <c r="M179" i="10"/>
  <c r="E180" i="10"/>
  <c r="F180" i="10"/>
  <c r="M180" i="10"/>
  <c r="E181" i="10"/>
  <c r="F181" i="10"/>
  <c r="M181" i="10"/>
  <c r="E182" i="10"/>
  <c r="F182" i="10"/>
  <c r="M182" i="10"/>
  <c r="E183" i="10"/>
  <c r="F183" i="10"/>
  <c r="M183" i="10"/>
  <c r="E184" i="10"/>
  <c r="F184" i="10"/>
  <c r="M184" i="10"/>
  <c r="E185" i="10"/>
  <c r="F185" i="10"/>
  <c r="M185" i="10"/>
  <c r="E186" i="10"/>
  <c r="F186" i="10"/>
  <c r="M186" i="10"/>
  <c r="E187" i="10"/>
  <c r="F187" i="10"/>
  <c r="M187" i="10"/>
  <c r="E188" i="10"/>
  <c r="F188" i="10"/>
  <c r="M188" i="10"/>
  <c r="E189" i="10"/>
  <c r="F189" i="10"/>
  <c r="M189" i="10"/>
  <c r="E190" i="10"/>
  <c r="F190" i="10"/>
  <c r="M190" i="10"/>
  <c r="E191" i="10"/>
  <c r="F191" i="10"/>
  <c r="M191" i="10"/>
  <c r="E192" i="10"/>
  <c r="F192" i="10"/>
  <c r="M192" i="10"/>
  <c r="E193" i="10"/>
  <c r="F193" i="10"/>
  <c r="M193" i="10"/>
  <c r="E194" i="10"/>
  <c r="F194" i="10"/>
  <c r="M194" i="10"/>
  <c r="E195" i="10"/>
  <c r="F195" i="10"/>
  <c r="M195" i="10"/>
  <c r="E196" i="10"/>
  <c r="F196" i="10"/>
  <c r="M196" i="10"/>
  <c r="E197" i="10"/>
  <c r="F197" i="10"/>
  <c r="M197" i="10"/>
  <c r="E198" i="10"/>
  <c r="F198" i="10"/>
  <c r="M198" i="10"/>
  <c r="E199" i="10"/>
  <c r="F199" i="10"/>
  <c r="M199" i="10"/>
  <c r="E200" i="10"/>
  <c r="F200" i="10"/>
  <c r="M200" i="10"/>
  <c r="E201" i="10"/>
  <c r="F201" i="10"/>
  <c r="M201" i="10"/>
  <c r="E202" i="10"/>
  <c r="F202" i="10"/>
  <c r="M202" i="10"/>
  <c r="E203" i="10"/>
  <c r="F203" i="10"/>
  <c r="M203" i="10"/>
  <c r="E204" i="10"/>
  <c r="F204" i="10"/>
  <c r="M204" i="10"/>
  <c r="E205" i="10"/>
  <c r="F205" i="10"/>
  <c r="M205" i="10"/>
  <c r="E206" i="10"/>
  <c r="F206" i="10"/>
  <c r="M206" i="10"/>
  <c r="E207" i="10"/>
  <c r="F207" i="10"/>
  <c r="M207" i="10"/>
  <c r="E208" i="10"/>
  <c r="F208" i="10"/>
  <c r="M208" i="10"/>
  <c r="G210" i="10"/>
  <c r="H210" i="10"/>
  <c r="I210" i="10"/>
  <c r="J210" i="10"/>
  <c r="K210" i="10"/>
  <c r="L210" i="10"/>
  <c r="G5" i="9"/>
  <c r="H5" i="9"/>
  <c r="N5" i="9"/>
  <c r="R5" i="9"/>
  <c r="S5" i="9"/>
  <c r="Y5" i="9"/>
  <c r="G6" i="9"/>
  <c r="H6" i="9"/>
  <c r="N6" i="9"/>
  <c r="R6" i="9"/>
  <c r="S6" i="9"/>
  <c r="Y6" i="9"/>
  <c r="G7" i="9"/>
  <c r="H7" i="9"/>
  <c r="N7" i="9"/>
  <c r="N23" i="9" s="1"/>
  <c r="R7" i="9"/>
  <c r="S7" i="9"/>
  <c r="Y7" i="9"/>
  <c r="G8" i="9"/>
  <c r="H8" i="9"/>
  <c r="H23" i="9" s="1"/>
  <c r="N8" i="9"/>
  <c r="R8" i="9"/>
  <c r="S8" i="9"/>
  <c r="Y8" i="9"/>
  <c r="G9" i="9"/>
  <c r="H9" i="9"/>
  <c r="N9" i="9"/>
  <c r="R9" i="9"/>
  <c r="S9" i="9"/>
  <c r="Y9" i="9"/>
  <c r="Y28" i="9" s="1"/>
  <c r="G10" i="9"/>
  <c r="H10" i="9"/>
  <c r="N10" i="9"/>
  <c r="R10" i="9"/>
  <c r="S10" i="9"/>
  <c r="S28" i="9" s="1"/>
  <c r="Y10" i="9"/>
  <c r="G11" i="9"/>
  <c r="H11" i="9"/>
  <c r="N11" i="9"/>
  <c r="R11" i="9"/>
  <c r="S11" i="9"/>
  <c r="Y11" i="9"/>
  <c r="G12" i="9"/>
  <c r="H12" i="9"/>
  <c r="N12" i="9"/>
  <c r="R12" i="9"/>
  <c r="S12" i="9"/>
  <c r="Y12" i="9"/>
  <c r="G13" i="9"/>
  <c r="H13" i="9"/>
  <c r="N13" i="9"/>
  <c r="R13" i="9"/>
  <c r="S13" i="9"/>
  <c r="Y13" i="9"/>
  <c r="G14" i="9"/>
  <c r="H14" i="9"/>
  <c r="N14" i="9"/>
  <c r="R14" i="9"/>
  <c r="S14" i="9"/>
  <c r="Y14" i="9"/>
  <c r="G15" i="9"/>
  <c r="H15" i="9"/>
  <c r="N15" i="9"/>
  <c r="R15" i="9"/>
  <c r="S15" i="9"/>
  <c r="Y15" i="9"/>
  <c r="G16" i="9"/>
  <c r="H16" i="9"/>
  <c r="N16" i="9"/>
  <c r="R16" i="9"/>
  <c r="S16" i="9"/>
  <c r="Y16" i="9"/>
  <c r="G17" i="9"/>
  <c r="H17" i="9"/>
  <c r="N17" i="9"/>
  <c r="R17" i="9"/>
  <c r="S17" i="9"/>
  <c r="Y17" i="9"/>
  <c r="G18" i="9"/>
  <c r="H18" i="9"/>
  <c r="N18" i="9"/>
  <c r="R18" i="9"/>
  <c r="S18" i="9"/>
  <c r="Y18" i="9"/>
  <c r="G19" i="9"/>
  <c r="H19" i="9"/>
  <c r="N19" i="9"/>
  <c r="R19" i="9"/>
  <c r="S19" i="9"/>
  <c r="Y19" i="9"/>
  <c r="G20" i="9"/>
  <c r="H20" i="9"/>
  <c r="N20" i="9"/>
  <c r="R20" i="9"/>
  <c r="S20" i="9"/>
  <c r="Y20" i="9"/>
  <c r="G21" i="9"/>
  <c r="H21" i="9"/>
  <c r="N21" i="9"/>
  <c r="R21" i="9"/>
  <c r="S21" i="9"/>
  <c r="Y21" i="9"/>
  <c r="R22" i="9"/>
  <c r="S22" i="9"/>
  <c r="Y22" i="9"/>
  <c r="I23" i="9"/>
  <c r="J23" i="9"/>
  <c r="K23" i="9"/>
  <c r="L23" i="9"/>
  <c r="M23" i="9"/>
  <c r="R23" i="9"/>
  <c r="S23" i="9"/>
  <c r="Y23" i="9"/>
  <c r="R24" i="9"/>
  <c r="S24" i="9"/>
  <c r="Y24" i="9"/>
  <c r="R25" i="9"/>
  <c r="S25" i="9"/>
  <c r="Y25" i="9"/>
  <c r="R26" i="9"/>
  <c r="S26" i="9"/>
  <c r="Y26" i="9"/>
  <c r="T28" i="9"/>
  <c r="U28" i="9"/>
  <c r="V28" i="9"/>
  <c r="W28" i="9"/>
  <c r="X28" i="9"/>
  <c r="G5" i="8"/>
  <c r="H5" i="8"/>
  <c r="H23" i="8" s="1"/>
  <c r="N5" i="8"/>
  <c r="N23" i="8" s="1"/>
  <c r="G6" i="8"/>
  <c r="H6" i="8"/>
  <c r="N6" i="8"/>
  <c r="G7" i="8"/>
  <c r="H7" i="8"/>
  <c r="N7" i="8"/>
  <c r="G8" i="8"/>
  <c r="H8" i="8"/>
  <c r="N8" i="8"/>
  <c r="G9" i="8"/>
  <c r="H9" i="8"/>
  <c r="N9" i="8"/>
  <c r="G10" i="8"/>
  <c r="H10" i="8"/>
  <c r="N10" i="8"/>
  <c r="G11" i="8"/>
  <c r="H11" i="8"/>
  <c r="N11" i="8"/>
  <c r="G12" i="8"/>
  <c r="H12" i="8"/>
  <c r="N12" i="8"/>
  <c r="G13" i="8"/>
  <c r="H13" i="8"/>
  <c r="N13" i="8"/>
  <c r="G14" i="8"/>
  <c r="H14" i="8"/>
  <c r="N14" i="8"/>
  <c r="G15" i="8"/>
  <c r="H15" i="8"/>
  <c r="N15" i="8"/>
  <c r="G16" i="8"/>
  <c r="H16" i="8"/>
  <c r="N16" i="8"/>
  <c r="G17" i="8"/>
  <c r="H17" i="8"/>
  <c r="N17" i="8"/>
  <c r="G18" i="8"/>
  <c r="H18" i="8"/>
  <c r="N18" i="8"/>
  <c r="G19" i="8"/>
  <c r="H19" i="8"/>
  <c r="N19" i="8"/>
  <c r="G20" i="8"/>
  <c r="H20" i="8"/>
  <c r="N20" i="8"/>
  <c r="G21" i="8"/>
  <c r="H21" i="8"/>
  <c r="N21" i="8"/>
  <c r="I23" i="8"/>
  <c r="J23" i="8"/>
  <c r="K23" i="8"/>
  <c r="L23" i="8"/>
  <c r="M23" i="8"/>
  <c r="H5" i="7"/>
  <c r="I5" i="7"/>
  <c r="O5" i="7"/>
  <c r="O23" i="7" s="1"/>
  <c r="H6" i="7"/>
  <c r="I6" i="7"/>
  <c r="I23" i="7" s="1"/>
  <c r="O6" i="7"/>
  <c r="H7" i="7"/>
  <c r="I7" i="7"/>
  <c r="O7" i="7"/>
  <c r="H8" i="7"/>
  <c r="I8" i="7"/>
  <c r="O8" i="7"/>
  <c r="H9" i="7"/>
  <c r="I9" i="7"/>
  <c r="O9" i="7"/>
  <c r="H10" i="7"/>
  <c r="I10" i="7"/>
  <c r="O10" i="7"/>
  <c r="H11" i="7"/>
  <c r="I11" i="7"/>
  <c r="O11" i="7"/>
  <c r="H12" i="7"/>
  <c r="I12" i="7"/>
  <c r="O12" i="7"/>
  <c r="H13" i="7"/>
  <c r="I13" i="7"/>
  <c r="O13" i="7"/>
  <c r="H14" i="7"/>
  <c r="I14" i="7"/>
  <c r="O14" i="7"/>
  <c r="H15" i="7"/>
  <c r="I15" i="7"/>
  <c r="O15" i="7"/>
  <c r="H16" i="7"/>
  <c r="I16" i="7"/>
  <c r="O16" i="7"/>
  <c r="H17" i="7"/>
  <c r="I17" i="7"/>
  <c r="O17" i="7"/>
  <c r="H18" i="7"/>
  <c r="I18" i="7"/>
  <c r="O18" i="7"/>
  <c r="H19" i="7"/>
  <c r="I19" i="7"/>
  <c r="O19" i="7"/>
  <c r="H20" i="7"/>
  <c r="I20" i="7"/>
  <c r="O20" i="7"/>
  <c r="H21" i="7"/>
  <c r="I21" i="7"/>
  <c r="O21" i="7"/>
  <c r="J23" i="7"/>
  <c r="K23" i="7"/>
  <c r="L23" i="7"/>
  <c r="M23" i="7"/>
  <c r="N23" i="7"/>
  <c r="K5" i="6"/>
  <c r="V5" i="6"/>
  <c r="K6" i="6"/>
  <c r="V6" i="6"/>
  <c r="K7" i="6"/>
  <c r="V7" i="6"/>
  <c r="K8" i="6"/>
  <c r="V8" i="6"/>
  <c r="K9" i="6"/>
  <c r="V9" i="6"/>
  <c r="K10" i="6"/>
  <c r="V10" i="6"/>
  <c r="K11" i="6"/>
  <c r="V11" i="6"/>
  <c r="V12" i="6"/>
  <c r="E14" i="6"/>
  <c r="F14" i="6"/>
  <c r="G14" i="6"/>
  <c r="H14" i="6"/>
  <c r="I14" i="6"/>
  <c r="J14" i="6"/>
  <c r="P14" i="6"/>
  <c r="Q14" i="6"/>
  <c r="R14" i="6"/>
  <c r="S14" i="6"/>
  <c r="T14" i="6"/>
  <c r="U14" i="6"/>
  <c r="D18" i="6"/>
  <c r="E18" i="6"/>
  <c r="K18" i="6"/>
  <c r="O18" i="6"/>
  <c r="P18" i="6"/>
  <c r="V18" i="6"/>
  <c r="D19" i="6"/>
  <c r="E19" i="6"/>
  <c r="K19" i="6"/>
  <c r="O19" i="6"/>
  <c r="P19" i="6"/>
  <c r="V19" i="6"/>
  <c r="D20" i="6"/>
  <c r="E20" i="6"/>
  <c r="K20" i="6"/>
  <c r="O20" i="6"/>
  <c r="P20" i="6"/>
  <c r="V20" i="6"/>
  <c r="D21" i="6"/>
  <c r="E21" i="6"/>
  <c r="K21" i="6"/>
  <c r="O21" i="6"/>
  <c r="P21" i="6"/>
  <c r="V21" i="6"/>
  <c r="O22" i="6"/>
  <c r="P22" i="6"/>
  <c r="V22" i="6"/>
  <c r="E23" i="6"/>
  <c r="F23" i="6"/>
  <c r="G23" i="6"/>
  <c r="H23" i="6"/>
  <c r="I23" i="6"/>
  <c r="J23" i="6"/>
  <c r="O23" i="6"/>
  <c r="P23" i="6"/>
  <c r="V23" i="6"/>
  <c r="O24" i="6"/>
  <c r="P24" i="6"/>
  <c r="V24" i="6"/>
  <c r="O25" i="6"/>
  <c r="P25" i="6"/>
  <c r="V25" i="6"/>
  <c r="O26" i="6"/>
  <c r="P26" i="6"/>
  <c r="V26" i="6"/>
  <c r="O27" i="6"/>
  <c r="P27" i="6"/>
  <c r="V27" i="6"/>
  <c r="O28" i="6"/>
  <c r="P28" i="6"/>
  <c r="V28" i="6"/>
  <c r="O29" i="6"/>
  <c r="P29" i="6"/>
  <c r="V29" i="6"/>
  <c r="O30" i="6"/>
  <c r="P30" i="6"/>
  <c r="V30" i="6"/>
  <c r="O31" i="6"/>
  <c r="P31" i="6"/>
  <c r="V31" i="6"/>
  <c r="O32" i="6"/>
  <c r="P32" i="6"/>
  <c r="V32" i="6"/>
  <c r="Q34" i="6"/>
  <c r="R34" i="6"/>
  <c r="S34" i="6"/>
  <c r="T34" i="6"/>
  <c r="U34" i="6"/>
  <c r="E6" i="4"/>
  <c r="F6" i="4"/>
  <c r="L6" i="4"/>
  <c r="R6" i="4"/>
  <c r="S6" i="4"/>
  <c r="S92" i="4" s="1"/>
  <c r="S94" i="4" s="1"/>
  <c r="Y6" i="4"/>
  <c r="B7" i="4"/>
  <c r="E7" i="4"/>
  <c r="F7" i="4"/>
  <c r="L7" i="4"/>
  <c r="L92" i="4" s="1"/>
  <c r="R7" i="4"/>
  <c r="S7" i="4"/>
  <c r="Y7" i="4"/>
  <c r="B8" i="4"/>
  <c r="B9" i="4" s="1"/>
  <c r="B10" i="4" s="1"/>
  <c r="B11" i="4" s="1"/>
  <c r="B12" i="4" s="1"/>
  <c r="B13" i="4" s="1"/>
  <c r="B14" i="4" s="1"/>
  <c r="B15" i="4" s="1"/>
  <c r="B16" i="4" s="1"/>
  <c r="B17" i="4" s="1"/>
  <c r="B18" i="4" s="1"/>
  <c r="B19" i="4" s="1"/>
  <c r="B20" i="4" s="1"/>
  <c r="B21" i="4" s="1"/>
  <c r="B22" i="4" s="1"/>
  <c r="B23" i="4" s="1"/>
  <c r="B24" i="4" s="1"/>
  <c r="B25" i="4" s="1"/>
  <c r="B26" i="4" s="1"/>
  <c r="B27" i="4" s="1"/>
  <c r="B28" i="4" s="1"/>
  <c r="B29" i="4" s="1"/>
  <c r="B30" i="4" s="1"/>
  <c r="B31" i="4" s="1"/>
  <c r="B32" i="4" s="1"/>
  <c r="B33" i="4" s="1"/>
  <c r="B34" i="4" s="1"/>
  <c r="B35" i="4" s="1"/>
  <c r="B36" i="4" s="1"/>
  <c r="B37" i="4" s="1"/>
  <c r="B38" i="4" s="1"/>
  <c r="B39" i="4" s="1"/>
  <c r="B40" i="4" s="1"/>
  <c r="B41" i="4" s="1"/>
  <c r="B42" i="4" s="1"/>
  <c r="B43" i="4" s="1"/>
  <c r="B44" i="4" s="1"/>
  <c r="B45" i="4" s="1"/>
  <c r="B46" i="4" s="1"/>
  <c r="B47" i="4" s="1"/>
  <c r="B48" i="4" s="1"/>
  <c r="B49" i="4" s="1"/>
  <c r="B50" i="4" s="1"/>
  <c r="B51" i="4" s="1"/>
  <c r="B52" i="4" s="1"/>
  <c r="B53" i="4" s="1"/>
  <c r="B54" i="4" s="1"/>
  <c r="B55" i="4" s="1"/>
  <c r="B56" i="4" s="1"/>
  <c r="B57" i="4" s="1"/>
  <c r="B58" i="4" s="1"/>
  <c r="B59" i="4" s="1"/>
  <c r="B60" i="4" s="1"/>
  <c r="B61" i="4" s="1"/>
  <c r="B62" i="4" s="1"/>
  <c r="B63" i="4" s="1"/>
  <c r="B64" i="4" s="1"/>
  <c r="B65" i="4" s="1"/>
  <c r="B66" i="4" s="1"/>
  <c r="B67" i="4" s="1"/>
  <c r="B68" i="4" s="1"/>
  <c r="B69" i="4" s="1"/>
  <c r="B70" i="4" s="1"/>
  <c r="B71" i="4" s="1"/>
  <c r="B72" i="4" s="1"/>
  <c r="B73" i="4" s="1"/>
  <c r="B74" i="4" s="1"/>
  <c r="B75" i="4" s="1"/>
  <c r="B76" i="4" s="1"/>
  <c r="B77" i="4" s="1"/>
  <c r="B78" i="4" s="1"/>
  <c r="B79" i="4" s="1"/>
  <c r="B80" i="4" s="1"/>
  <c r="B81" i="4" s="1"/>
  <c r="B82" i="4" s="1"/>
  <c r="B83" i="4" s="1"/>
  <c r="B84" i="4" s="1"/>
  <c r="B85" i="4" s="1"/>
  <c r="B86" i="4" s="1"/>
  <c r="B87" i="4" s="1"/>
  <c r="B88" i="4" s="1"/>
  <c r="B89" i="4" s="1"/>
  <c r="B90" i="4" s="1"/>
  <c r="E8" i="4"/>
  <c r="F8" i="4"/>
  <c r="F92" i="4" s="1"/>
  <c r="F94" i="4" s="1"/>
  <c r="L8" i="4"/>
  <c r="R8" i="4"/>
  <c r="S8" i="4"/>
  <c r="Y8" i="4"/>
  <c r="E9" i="4"/>
  <c r="F9" i="4"/>
  <c r="L9" i="4"/>
  <c r="R9" i="4"/>
  <c r="S9" i="4"/>
  <c r="Y9" i="4"/>
  <c r="E10" i="4"/>
  <c r="F10" i="4"/>
  <c r="L10" i="4"/>
  <c r="R10" i="4"/>
  <c r="S10" i="4"/>
  <c r="Y10" i="4"/>
  <c r="Y92" i="4" s="1"/>
  <c r="E11" i="4"/>
  <c r="F11" i="4"/>
  <c r="L11" i="4"/>
  <c r="R11" i="4"/>
  <c r="S11" i="4"/>
  <c r="Y11" i="4"/>
  <c r="E12" i="4"/>
  <c r="F12" i="4"/>
  <c r="L12" i="4"/>
  <c r="R12" i="4"/>
  <c r="S12" i="4"/>
  <c r="Y12" i="4"/>
  <c r="E13" i="4"/>
  <c r="F13" i="4"/>
  <c r="L13" i="4"/>
  <c r="R13" i="4"/>
  <c r="S13" i="4"/>
  <c r="Y13" i="4"/>
  <c r="E14" i="4"/>
  <c r="F14" i="4"/>
  <c r="L14" i="4"/>
  <c r="R14" i="4"/>
  <c r="S14" i="4"/>
  <c r="Y14" i="4"/>
  <c r="E15" i="4"/>
  <c r="F15" i="4"/>
  <c r="L15" i="4"/>
  <c r="R15" i="4"/>
  <c r="S15" i="4"/>
  <c r="Y15" i="4"/>
  <c r="E16" i="4"/>
  <c r="F16" i="4"/>
  <c r="L16" i="4"/>
  <c r="R16" i="4"/>
  <c r="S16" i="4"/>
  <c r="Y16" i="4"/>
  <c r="E17" i="4"/>
  <c r="F17" i="4"/>
  <c r="L17" i="4"/>
  <c r="R17" i="4"/>
  <c r="S17" i="4"/>
  <c r="Y17" i="4"/>
  <c r="E18" i="4"/>
  <c r="F18" i="4"/>
  <c r="L18" i="4"/>
  <c r="R18" i="4"/>
  <c r="S18" i="4"/>
  <c r="Y18" i="4"/>
  <c r="E19" i="4"/>
  <c r="F19" i="4"/>
  <c r="L19" i="4"/>
  <c r="R19" i="4"/>
  <c r="S19" i="4"/>
  <c r="Y19" i="4"/>
  <c r="E20" i="4"/>
  <c r="F20" i="4"/>
  <c r="L20" i="4"/>
  <c r="R20" i="4"/>
  <c r="S20" i="4"/>
  <c r="Y20" i="4"/>
  <c r="E21" i="4"/>
  <c r="F21" i="4"/>
  <c r="L21" i="4"/>
  <c r="R21" i="4"/>
  <c r="S21" i="4"/>
  <c r="Y21" i="4"/>
  <c r="E22" i="4"/>
  <c r="F22" i="4"/>
  <c r="L22" i="4"/>
  <c r="R22" i="4"/>
  <c r="S22" i="4"/>
  <c r="Y22" i="4"/>
  <c r="E23" i="4"/>
  <c r="F23" i="4"/>
  <c r="L23" i="4"/>
  <c r="R23" i="4"/>
  <c r="S23" i="4"/>
  <c r="Y23" i="4"/>
  <c r="E24" i="4"/>
  <c r="F24" i="4"/>
  <c r="L24" i="4"/>
  <c r="R24" i="4"/>
  <c r="S24" i="4"/>
  <c r="Y24" i="4"/>
  <c r="E25" i="4"/>
  <c r="F25" i="4"/>
  <c r="L25" i="4"/>
  <c r="R25" i="4"/>
  <c r="S25" i="4"/>
  <c r="Y25" i="4"/>
  <c r="E26" i="4"/>
  <c r="F26" i="4"/>
  <c r="L26" i="4"/>
  <c r="R26" i="4"/>
  <c r="S26" i="4"/>
  <c r="Y26" i="4"/>
  <c r="E27" i="4"/>
  <c r="F27" i="4"/>
  <c r="L27" i="4"/>
  <c r="R27" i="4"/>
  <c r="S27" i="4"/>
  <c r="Y27" i="4"/>
  <c r="E28" i="4"/>
  <c r="F28" i="4"/>
  <c r="L28" i="4"/>
  <c r="R28" i="4"/>
  <c r="S28" i="4"/>
  <c r="Y28" i="4"/>
  <c r="E29" i="4"/>
  <c r="F29" i="4"/>
  <c r="L29" i="4"/>
  <c r="R29" i="4"/>
  <c r="S29" i="4"/>
  <c r="Y29" i="4"/>
  <c r="E30" i="4"/>
  <c r="F30" i="4"/>
  <c r="L30" i="4"/>
  <c r="R30" i="4"/>
  <c r="S30" i="4"/>
  <c r="Y30" i="4"/>
  <c r="E31" i="4"/>
  <c r="F31" i="4"/>
  <c r="L31" i="4"/>
  <c r="R31" i="4"/>
  <c r="S31" i="4"/>
  <c r="Y31" i="4"/>
  <c r="E32" i="4"/>
  <c r="F32" i="4"/>
  <c r="L32" i="4"/>
  <c r="R32" i="4"/>
  <c r="S32" i="4"/>
  <c r="Y32" i="4"/>
  <c r="E33" i="4"/>
  <c r="F33" i="4"/>
  <c r="L33" i="4"/>
  <c r="R33" i="4"/>
  <c r="S33" i="4"/>
  <c r="Y33" i="4"/>
  <c r="E34" i="4"/>
  <c r="F34" i="4"/>
  <c r="L34" i="4"/>
  <c r="R34" i="4"/>
  <c r="S34" i="4"/>
  <c r="Y34" i="4"/>
  <c r="E35" i="4"/>
  <c r="F35" i="4"/>
  <c r="L35" i="4"/>
  <c r="R35" i="4"/>
  <c r="S35" i="4"/>
  <c r="Y35" i="4"/>
  <c r="E36" i="4"/>
  <c r="F36" i="4"/>
  <c r="L36" i="4"/>
  <c r="R36" i="4"/>
  <c r="S36" i="4"/>
  <c r="Y36" i="4"/>
  <c r="E37" i="4"/>
  <c r="F37" i="4"/>
  <c r="L37" i="4"/>
  <c r="R37" i="4"/>
  <c r="S37" i="4"/>
  <c r="Y37" i="4"/>
  <c r="E38" i="4"/>
  <c r="F38" i="4"/>
  <c r="L38" i="4"/>
  <c r="R38" i="4"/>
  <c r="S38" i="4"/>
  <c r="Y38" i="4"/>
  <c r="E39" i="4"/>
  <c r="F39" i="4"/>
  <c r="L39" i="4"/>
  <c r="R39" i="4"/>
  <c r="S39" i="4"/>
  <c r="Y39" i="4"/>
  <c r="E40" i="4"/>
  <c r="F40" i="4"/>
  <c r="L40" i="4"/>
  <c r="R40" i="4"/>
  <c r="S40" i="4"/>
  <c r="Y40" i="4"/>
  <c r="E41" i="4"/>
  <c r="F41" i="4"/>
  <c r="L41" i="4"/>
  <c r="R41" i="4"/>
  <c r="S41" i="4"/>
  <c r="Y41" i="4"/>
  <c r="E42" i="4"/>
  <c r="F42" i="4"/>
  <c r="L42" i="4"/>
  <c r="R42" i="4"/>
  <c r="S42" i="4"/>
  <c r="Y42" i="4"/>
  <c r="E43" i="4"/>
  <c r="F43" i="4"/>
  <c r="L43" i="4"/>
  <c r="R43" i="4"/>
  <c r="S43" i="4"/>
  <c r="Y43" i="4"/>
  <c r="E44" i="4"/>
  <c r="F44" i="4"/>
  <c r="L44" i="4"/>
  <c r="R44" i="4"/>
  <c r="S44" i="4"/>
  <c r="Y44" i="4"/>
  <c r="E45" i="4"/>
  <c r="F45" i="4"/>
  <c r="L45" i="4"/>
  <c r="R45" i="4"/>
  <c r="S45" i="4"/>
  <c r="Y45" i="4"/>
  <c r="E46" i="4"/>
  <c r="F46" i="4"/>
  <c r="L46" i="4"/>
  <c r="R46" i="4"/>
  <c r="S46" i="4"/>
  <c r="Y46" i="4"/>
  <c r="E47" i="4"/>
  <c r="F47" i="4"/>
  <c r="L47" i="4"/>
  <c r="R47" i="4"/>
  <c r="S47" i="4"/>
  <c r="Y47" i="4"/>
  <c r="E48" i="4"/>
  <c r="F48" i="4"/>
  <c r="L48" i="4"/>
  <c r="R48" i="4"/>
  <c r="S48" i="4"/>
  <c r="Y48" i="4"/>
  <c r="E49" i="4"/>
  <c r="F49" i="4"/>
  <c r="L49" i="4"/>
  <c r="R49" i="4"/>
  <c r="S49" i="4"/>
  <c r="Y49" i="4"/>
  <c r="E50" i="4"/>
  <c r="F50" i="4"/>
  <c r="L50" i="4"/>
  <c r="R50" i="4"/>
  <c r="S50" i="4"/>
  <c r="Y50" i="4"/>
  <c r="E51" i="4"/>
  <c r="F51" i="4"/>
  <c r="L51" i="4"/>
  <c r="R51" i="4"/>
  <c r="S51" i="4"/>
  <c r="Y51" i="4"/>
  <c r="E52" i="4"/>
  <c r="F52" i="4"/>
  <c r="L52" i="4"/>
  <c r="R52" i="4"/>
  <c r="S52" i="4"/>
  <c r="Y52" i="4"/>
  <c r="E53" i="4"/>
  <c r="F53" i="4"/>
  <c r="L53" i="4"/>
  <c r="R53" i="4"/>
  <c r="S53" i="4"/>
  <c r="Y53" i="4"/>
  <c r="E54" i="4"/>
  <c r="F54" i="4"/>
  <c r="L54" i="4"/>
  <c r="R54" i="4"/>
  <c r="S54" i="4"/>
  <c r="Y54" i="4"/>
  <c r="E55" i="4"/>
  <c r="F55" i="4"/>
  <c r="L55" i="4"/>
  <c r="R55" i="4"/>
  <c r="S55" i="4"/>
  <c r="Y55" i="4"/>
  <c r="E56" i="4"/>
  <c r="F56" i="4"/>
  <c r="L56" i="4"/>
  <c r="R56" i="4"/>
  <c r="S56" i="4"/>
  <c r="Y56" i="4"/>
  <c r="E57" i="4"/>
  <c r="F57" i="4"/>
  <c r="L57" i="4"/>
  <c r="R57" i="4"/>
  <c r="S57" i="4"/>
  <c r="Y57" i="4"/>
  <c r="E58" i="4"/>
  <c r="F58" i="4"/>
  <c r="L58" i="4"/>
  <c r="R58" i="4"/>
  <c r="S58" i="4"/>
  <c r="Y58" i="4"/>
  <c r="E59" i="4"/>
  <c r="F59" i="4"/>
  <c r="L59" i="4"/>
  <c r="R59" i="4"/>
  <c r="S59" i="4"/>
  <c r="Y59" i="4"/>
  <c r="E60" i="4"/>
  <c r="F60" i="4"/>
  <c r="L60" i="4"/>
  <c r="R60" i="4"/>
  <c r="S60" i="4"/>
  <c r="Y60" i="4"/>
  <c r="E61" i="4"/>
  <c r="F61" i="4"/>
  <c r="L61" i="4"/>
  <c r="R61" i="4"/>
  <c r="S61" i="4"/>
  <c r="Y61" i="4"/>
  <c r="E62" i="4"/>
  <c r="F62" i="4"/>
  <c r="L62" i="4"/>
  <c r="R62" i="4"/>
  <c r="S62" i="4"/>
  <c r="Y62" i="4"/>
  <c r="E63" i="4"/>
  <c r="F63" i="4"/>
  <c r="L63" i="4"/>
  <c r="R63" i="4"/>
  <c r="S63" i="4"/>
  <c r="Y63" i="4"/>
  <c r="E64" i="4"/>
  <c r="F64" i="4"/>
  <c r="L64" i="4"/>
  <c r="R64" i="4"/>
  <c r="S64" i="4"/>
  <c r="Y64" i="4"/>
  <c r="E65" i="4"/>
  <c r="F65" i="4"/>
  <c r="L65" i="4"/>
  <c r="R65" i="4"/>
  <c r="S65" i="4"/>
  <c r="Y65" i="4"/>
  <c r="E66" i="4"/>
  <c r="F66" i="4"/>
  <c r="L66" i="4"/>
  <c r="R66" i="4"/>
  <c r="S66" i="4"/>
  <c r="Y66" i="4"/>
  <c r="E67" i="4"/>
  <c r="F67" i="4"/>
  <c r="L67" i="4"/>
  <c r="R67" i="4"/>
  <c r="S67" i="4"/>
  <c r="Y67" i="4"/>
  <c r="E68" i="4"/>
  <c r="F68" i="4"/>
  <c r="L68" i="4"/>
  <c r="R68" i="4"/>
  <c r="S68" i="4"/>
  <c r="Y68" i="4"/>
  <c r="E69" i="4"/>
  <c r="F69" i="4"/>
  <c r="L69" i="4"/>
  <c r="R69" i="4"/>
  <c r="S69" i="4"/>
  <c r="Y69" i="4"/>
  <c r="E70" i="4"/>
  <c r="F70" i="4"/>
  <c r="L70" i="4"/>
  <c r="R70" i="4"/>
  <c r="S70" i="4"/>
  <c r="Y70" i="4"/>
  <c r="E71" i="4"/>
  <c r="F71" i="4"/>
  <c r="L71" i="4"/>
  <c r="R71" i="4"/>
  <c r="S71" i="4"/>
  <c r="Y71" i="4"/>
  <c r="E72" i="4"/>
  <c r="F72" i="4"/>
  <c r="L72" i="4"/>
  <c r="R72" i="4"/>
  <c r="S72" i="4"/>
  <c r="Y72" i="4"/>
  <c r="E73" i="4"/>
  <c r="F73" i="4"/>
  <c r="L73" i="4"/>
  <c r="R73" i="4"/>
  <c r="S73" i="4"/>
  <c r="Y73" i="4"/>
  <c r="E74" i="4"/>
  <c r="F74" i="4"/>
  <c r="L74" i="4"/>
  <c r="R74" i="4"/>
  <c r="S74" i="4"/>
  <c r="Y74" i="4"/>
  <c r="E75" i="4"/>
  <c r="F75" i="4"/>
  <c r="L75" i="4"/>
  <c r="R75" i="4"/>
  <c r="S75" i="4"/>
  <c r="Y75" i="4"/>
  <c r="E76" i="4"/>
  <c r="F76" i="4"/>
  <c r="L76" i="4"/>
  <c r="R76" i="4"/>
  <c r="S76" i="4"/>
  <c r="Y76" i="4"/>
  <c r="E77" i="4"/>
  <c r="F77" i="4"/>
  <c r="L77" i="4"/>
  <c r="R77" i="4"/>
  <c r="S77" i="4"/>
  <c r="Y77" i="4"/>
  <c r="E78" i="4"/>
  <c r="F78" i="4"/>
  <c r="L78" i="4"/>
  <c r="R78" i="4"/>
  <c r="S78" i="4"/>
  <c r="Y78" i="4"/>
  <c r="E79" i="4"/>
  <c r="F79" i="4"/>
  <c r="L79" i="4"/>
  <c r="R79" i="4"/>
  <c r="S79" i="4"/>
  <c r="Y79" i="4"/>
  <c r="E80" i="4"/>
  <c r="F80" i="4"/>
  <c r="L80" i="4"/>
  <c r="R80" i="4"/>
  <c r="S80" i="4"/>
  <c r="Y80" i="4"/>
  <c r="E81" i="4"/>
  <c r="F81" i="4"/>
  <c r="L81" i="4"/>
  <c r="R81" i="4"/>
  <c r="S81" i="4"/>
  <c r="Y81" i="4"/>
  <c r="E82" i="4"/>
  <c r="F82" i="4"/>
  <c r="L82" i="4"/>
  <c r="R82" i="4"/>
  <c r="S82" i="4"/>
  <c r="Y82" i="4"/>
  <c r="E83" i="4"/>
  <c r="F83" i="4"/>
  <c r="L83" i="4"/>
  <c r="R83" i="4"/>
  <c r="S83" i="4"/>
  <c r="Y83" i="4"/>
  <c r="E84" i="4"/>
  <c r="F84" i="4"/>
  <c r="L84" i="4"/>
  <c r="R84" i="4"/>
  <c r="S84" i="4"/>
  <c r="Y84" i="4"/>
  <c r="E85" i="4"/>
  <c r="F85" i="4"/>
  <c r="L85" i="4"/>
  <c r="R85" i="4"/>
  <c r="S85" i="4"/>
  <c r="Y85" i="4"/>
  <c r="E86" i="4"/>
  <c r="F86" i="4"/>
  <c r="L86" i="4"/>
  <c r="R86" i="4"/>
  <c r="S86" i="4"/>
  <c r="Y86" i="4"/>
  <c r="E87" i="4"/>
  <c r="F87" i="4"/>
  <c r="L87" i="4"/>
  <c r="R87" i="4"/>
  <c r="S87" i="4"/>
  <c r="Y87" i="4"/>
  <c r="E88" i="4"/>
  <c r="F88" i="4"/>
  <c r="L88" i="4"/>
  <c r="R88" i="4"/>
  <c r="S88" i="4"/>
  <c r="Y88" i="4"/>
  <c r="E89" i="4"/>
  <c r="F89" i="4"/>
  <c r="L89" i="4"/>
  <c r="R89" i="4"/>
  <c r="S89" i="4"/>
  <c r="Y89" i="4"/>
  <c r="E90" i="4"/>
  <c r="F90" i="4"/>
  <c r="L90" i="4"/>
  <c r="R90" i="4"/>
  <c r="S90" i="4"/>
  <c r="Y90" i="4"/>
  <c r="G92" i="4"/>
  <c r="H92" i="4"/>
  <c r="I92" i="4"/>
  <c r="J92" i="4"/>
  <c r="J94" i="4" s="1"/>
  <c r="K92" i="4"/>
  <c r="T92" i="4"/>
  <c r="U92" i="4"/>
  <c r="V92" i="4"/>
  <c r="W92" i="4"/>
  <c r="X92" i="4"/>
  <c r="W94" i="4"/>
  <c r="AD6" i="1"/>
  <c r="AJ6" i="1"/>
  <c r="AC7" i="1"/>
  <c r="AD7" i="1"/>
  <c r="AJ7" i="1"/>
  <c r="AD8" i="1"/>
  <c r="AJ8" i="1"/>
  <c r="AC9" i="1"/>
  <c r="AD9" i="1"/>
  <c r="AJ9" i="1"/>
  <c r="AD10" i="1"/>
  <c r="AJ10" i="1"/>
  <c r="AD11" i="1"/>
  <c r="AJ11" i="1"/>
  <c r="AD12" i="1"/>
  <c r="AJ12" i="1"/>
  <c r="AC13" i="1"/>
  <c r="AD13" i="1"/>
  <c r="AJ13" i="1"/>
  <c r="AD14" i="1"/>
  <c r="AJ14" i="1"/>
  <c r="AD15" i="1"/>
  <c r="AJ15" i="1"/>
  <c r="AD16" i="1"/>
  <c r="AJ16" i="1"/>
  <c r="AC17" i="1"/>
  <c r="AD17" i="1"/>
  <c r="AJ17" i="1"/>
  <c r="AD18" i="1"/>
  <c r="AJ18" i="1"/>
  <c r="AD19" i="1"/>
  <c r="AJ19" i="1"/>
  <c r="AD20" i="1"/>
  <c r="AJ20" i="1"/>
  <c r="AD21" i="1"/>
  <c r="AJ21" i="1"/>
  <c r="AC22" i="1"/>
  <c r="AD22" i="1"/>
  <c r="AJ22" i="1"/>
  <c r="AD23" i="1"/>
  <c r="AJ23" i="1"/>
  <c r="AD24" i="1"/>
  <c r="AJ24" i="1"/>
  <c r="AD25" i="1"/>
  <c r="AJ25" i="1"/>
  <c r="AD26" i="1"/>
  <c r="AJ26" i="1"/>
  <c r="AD27" i="1"/>
  <c r="AJ27" i="1"/>
  <c r="AD28" i="1"/>
  <c r="AJ28" i="1"/>
  <c r="AD29" i="1"/>
  <c r="AJ29" i="1"/>
  <c r="AD30" i="1"/>
  <c r="AJ30" i="1"/>
  <c r="AD31" i="1"/>
  <c r="AJ31" i="1"/>
  <c r="AD32" i="1"/>
  <c r="AJ32" i="1"/>
  <c r="AD33" i="1"/>
  <c r="AJ33" i="1"/>
  <c r="AD34" i="1"/>
  <c r="AJ34" i="1"/>
  <c r="AD35" i="1"/>
  <c r="AJ35" i="1"/>
  <c r="AC36" i="1"/>
  <c r="AD36" i="1"/>
  <c r="AJ36" i="1"/>
  <c r="AD37" i="1"/>
  <c r="AJ37" i="1"/>
  <c r="AD38" i="1"/>
  <c r="AJ38" i="1"/>
  <c r="AD39" i="1"/>
  <c r="AJ39" i="1"/>
  <c r="AD40" i="1"/>
  <c r="AJ40" i="1"/>
  <c r="AD41" i="1"/>
  <c r="AJ41" i="1"/>
  <c r="AD42" i="1"/>
  <c r="AJ42" i="1"/>
  <c r="AD43" i="1"/>
  <c r="AJ43" i="1"/>
  <c r="AD44" i="1"/>
  <c r="AJ44" i="1"/>
  <c r="AD45" i="1"/>
  <c r="AJ45" i="1"/>
  <c r="AC46" i="1"/>
  <c r="AD46" i="1"/>
  <c r="AJ46" i="1"/>
  <c r="AD47" i="1"/>
  <c r="AJ47" i="1"/>
  <c r="AD48" i="1"/>
  <c r="AJ48" i="1"/>
  <c r="AD49" i="1"/>
  <c r="AJ49" i="1"/>
  <c r="AD50" i="1"/>
  <c r="AJ50" i="1"/>
  <c r="AD51" i="1"/>
  <c r="AJ51" i="1"/>
  <c r="AD52" i="1"/>
  <c r="AJ52" i="1"/>
  <c r="AD53" i="1"/>
  <c r="AJ53" i="1"/>
  <c r="AD54" i="1"/>
  <c r="AJ54" i="1"/>
  <c r="AC55" i="1"/>
  <c r="AD55" i="1"/>
  <c r="AJ55" i="1"/>
  <c r="AD56" i="1"/>
  <c r="AJ56" i="1"/>
  <c r="AD57" i="1"/>
  <c r="AJ57" i="1"/>
  <c r="AC58" i="1"/>
  <c r="AD58" i="1"/>
  <c r="AJ58" i="1"/>
  <c r="AD59" i="1"/>
  <c r="AJ59" i="1"/>
  <c r="AD60" i="1"/>
  <c r="AJ60" i="1"/>
  <c r="AC61" i="1"/>
  <c r="AD61" i="1"/>
  <c r="AJ61" i="1"/>
  <c r="AC62" i="1"/>
  <c r="AD62" i="1"/>
  <c r="AJ62" i="1"/>
  <c r="AD63" i="1"/>
  <c r="AJ63" i="1"/>
  <c r="AD64" i="1"/>
  <c r="AJ64" i="1"/>
  <c r="AD65" i="1"/>
  <c r="AJ65" i="1"/>
  <c r="AC66" i="1"/>
  <c r="AD66" i="1"/>
  <c r="AJ66" i="1"/>
  <c r="AC67" i="1"/>
  <c r="AD67" i="1"/>
  <c r="AJ67" i="1"/>
  <c r="AD68" i="1"/>
  <c r="AJ68" i="1"/>
  <c r="AD69" i="1"/>
  <c r="AJ69" i="1"/>
  <c r="AD70" i="1"/>
  <c r="AJ70" i="1"/>
  <c r="AD71" i="1"/>
  <c r="AJ71" i="1"/>
  <c r="AD72" i="1"/>
  <c r="AJ72" i="1"/>
  <c r="AC73" i="1"/>
  <c r="AD73" i="1"/>
  <c r="AJ73" i="1"/>
  <c r="AD74" i="1"/>
  <c r="AJ74" i="1"/>
  <c r="AD75" i="1"/>
  <c r="AJ75" i="1"/>
  <c r="AD76" i="1"/>
  <c r="AJ76" i="1"/>
  <c r="AD77" i="1"/>
  <c r="AJ77" i="1"/>
  <c r="AD78" i="1"/>
  <c r="AJ78" i="1"/>
  <c r="AD79" i="1"/>
  <c r="AJ79" i="1"/>
  <c r="AD80" i="1"/>
  <c r="AJ80" i="1"/>
  <c r="AD81" i="1"/>
  <c r="AJ81" i="1"/>
  <c r="AD82" i="1"/>
  <c r="AJ82" i="1"/>
  <c r="AD83" i="1"/>
  <c r="AJ83" i="1"/>
  <c r="AC84" i="1"/>
  <c r="AD84" i="1"/>
  <c r="AJ84" i="1"/>
  <c r="AD85" i="1"/>
  <c r="AJ85" i="1"/>
  <c r="AD86" i="1"/>
  <c r="AJ86" i="1"/>
  <c r="AC87" i="1"/>
  <c r="AD87" i="1"/>
  <c r="AJ87" i="1"/>
  <c r="AD88" i="1"/>
  <c r="AJ88" i="1"/>
  <c r="AD89" i="1"/>
  <c r="AJ89" i="1"/>
  <c r="AC90" i="1"/>
  <c r="AD90" i="1"/>
  <c r="AJ90" i="1"/>
  <c r="AD91" i="1"/>
  <c r="AJ91" i="1"/>
  <c r="AD92" i="1"/>
  <c r="AJ92" i="1"/>
  <c r="AD93" i="1"/>
  <c r="AJ93" i="1"/>
  <c r="AD94" i="1"/>
  <c r="AJ94" i="1"/>
  <c r="AD95" i="1"/>
  <c r="AJ95" i="1"/>
  <c r="AD96" i="1"/>
  <c r="AJ96" i="1"/>
  <c r="AD97" i="1"/>
  <c r="AJ97" i="1"/>
  <c r="AD98" i="1"/>
  <c r="AJ98" i="1"/>
  <c r="AD99" i="1"/>
  <c r="AJ99" i="1"/>
  <c r="AD100" i="1"/>
  <c r="AJ100" i="1"/>
  <c r="AD101" i="1"/>
  <c r="AJ101" i="1"/>
  <c r="AC102" i="1"/>
  <c r="AD102" i="1"/>
  <c r="AJ102" i="1"/>
  <c r="AD103" i="1"/>
  <c r="AJ103" i="1"/>
  <c r="AC104" i="1"/>
  <c r="AD104" i="1"/>
  <c r="AJ104" i="1"/>
  <c r="AD106" i="1"/>
  <c r="AJ106" i="1"/>
  <c r="AD107" i="1"/>
  <c r="AJ107" i="1"/>
  <c r="AD108" i="1"/>
  <c r="AJ108" i="1"/>
  <c r="AD109" i="1"/>
  <c r="AJ109" i="1"/>
  <c r="AD110" i="1"/>
  <c r="AJ110" i="1"/>
  <c r="AD111" i="1"/>
  <c r="AJ111" i="1"/>
  <c r="AD112" i="1"/>
  <c r="AJ112" i="1"/>
  <c r="AC113" i="1"/>
  <c r="AD113" i="1"/>
  <c r="AJ113" i="1"/>
  <c r="AC114" i="1"/>
  <c r="AD114" i="1"/>
  <c r="AJ114" i="1"/>
  <c r="AD115" i="1"/>
  <c r="AJ115" i="1"/>
  <c r="AD116" i="1"/>
  <c r="AJ116" i="1"/>
  <c r="AD117" i="1"/>
  <c r="AJ117" i="1"/>
  <c r="AD118" i="1"/>
  <c r="AJ118" i="1"/>
  <c r="AD119" i="1"/>
  <c r="AJ119" i="1"/>
  <c r="AC120" i="1"/>
  <c r="AD120" i="1"/>
  <c r="AJ120" i="1"/>
  <c r="AD121" i="1"/>
  <c r="AJ121" i="1"/>
  <c r="AC122" i="1"/>
  <c r="AD122" i="1"/>
  <c r="AJ122" i="1"/>
  <c r="AD123" i="1"/>
  <c r="AJ123" i="1"/>
  <c r="AD124" i="1"/>
  <c r="AJ124" i="1"/>
  <c r="AD125" i="1"/>
  <c r="AJ125" i="1"/>
  <c r="AD126" i="1"/>
  <c r="AJ126" i="1"/>
  <c r="AD127" i="1"/>
  <c r="AJ127" i="1"/>
  <c r="AC128" i="1"/>
  <c r="AD128" i="1"/>
  <c r="AJ128" i="1"/>
  <c r="AD129" i="1"/>
  <c r="AJ129" i="1"/>
  <c r="AD130" i="1"/>
  <c r="AJ130" i="1"/>
  <c r="AD131" i="1"/>
  <c r="AJ131" i="1"/>
  <c r="AC132" i="1"/>
  <c r="AD132" i="1"/>
  <c r="AJ132" i="1"/>
  <c r="AD133" i="1"/>
  <c r="AJ133" i="1"/>
  <c r="AD134" i="1"/>
  <c r="AJ134" i="1"/>
  <c r="AD135" i="1"/>
  <c r="AJ135" i="1"/>
  <c r="AD136" i="1"/>
  <c r="AJ136" i="1"/>
  <c r="AD137" i="1"/>
  <c r="AJ137" i="1"/>
  <c r="AD138" i="1"/>
  <c r="AJ138" i="1"/>
  <c r="AD139" i="1"/>
  <c r="AJ139" i="1"/>
  <c r="AD140" i="1"/>
  <c r="AJ140" i="1"/>
  <c r="AD141" i="1"/>
  <c r="AJ141" i="1"/>
  <c r="AC142" i="1"/>
  <c r="AD142" i="1"/>
  <c r="AJ142" i="1"/>
  <c r="AD143" i="1"/>
  <c r="AJ143" i="1"/>
  <c r="AC144" i="1"/>
  <c r="AD144" i="1"/>
  <c r="AJ144" i="1"/>
  <c r="AD145" i="1"/>
  <c r="AJ145" i="1"/>
  <c r="AD146" i="1"/>
  <c r="AJ146" i="1"/>
  <c r="AC147" i="1"/>
  <c r="AD147" i="1"/>
  <c r="AJ147" i="1"/>
  <c r="AD148" i="1"/>
  <c r="AJ148" i="1"/>
  <c r="AD149" i="1"/>
  <c r="AJ149" i="1"/>
  <c r="AD150" i="1"/>
  <c r="AJ150" i="1"/>
  <c r="AD151" i="1"/>
  <c r="AJ151" i="1"/>
  <c r="AD152" i="1"/>
  <c r="AJ152" i="1"/>
  <c r="AD153" i="1"/>
  <c r="AJ153" i="1"/>
  <c r="AD154" i="1"/>
  <c r="AJ154" i="1"/>
  <c r="AD155" i="1"/>
  <c r="AJ155" i="1"/>
  <c r="AD156" i="1"/>
  <c r="AJ156" i="1"/>
  <c r="AD157" i="1"/>
  <c r="AJ157" i="1"/>
  <c r="AD158" i="1"/>
  <c r="AJ158" i="1"/>
  <c r="AD159" i="1"/>
  <c r="AJ159" i="1"/>
  <c r="AD160" i="1"/>
  <c r="AJ160" i="1"/>
  <c r="AD161" i="1"/>
  <c r="AJ161" i="1"/>
  <c r="AD162" i="1"/>
  <c r="AJ162" i="1"/>
  <c r="AD163" i="1"/>
  <c r="AJ163" i="1"/>
  <c r="AD164" i="1"/>
  <c r="AJ164" i="1"/>
  <c r="AE166" i="1"/>
  <c r="AF166" i="1"/>
  <c r="AG166" i="1"/>
  <c r="AH166" i="1"/>
  <c r="AH168" i="1" s="1"/>
  <c r="AI166" i="1"/>
  <c r="V14" i="6" l="1"/>
  <c r="K23" i="6"/>
  <c r="K14" i="6"/>
  <c r="P34" i="6"/>
  <c r="V34" i="6"/>
  <c r="AC166" i="1"/>
  <c r="AJ166" i="1"/>
  <c r="AD166" i="1"/>
  <c r="AD168" i="1" s="1"/>
  <c r="P205" i="12"/>
  <c r="P207" i="12" s="1"/>
</calcChain>
</file>

<file path=xl/comments1.xml><?xml version="1.0" encoding="utf-8"?>
<comments xmlns="http://schemas.openxmlformats.org/spreadsheetml/2006/main">
  <authors>
    <author>Usuario de Windows</author>
  </authors>
  <commentList>
    <comment ref="C33" authorId="0">
      <text>
        <r>
          <rPr>
            <sz val="9"/>
            <color indexed="81"/>
            <rFont val="Tahoma"/>
            <family val="2"/>
          </rPr>
          <t>Hasta marzo de 2019 se llamaba C. A. Bragantino</t>
        </r>
      </text>
    </comment>
    <comment ref="C71" authorId="0">
      <text>
        <r>
          <rPr>
            <sz val="9"/>
            <color indexed="81"/>
            <rFont val="Tahoma"/>
            <family val="2"/>
          </rPr>
          <t>Debutò en 2009 como Gremio Barueri, luego en 2010 cambiò su nombre a Gremio Prudente</t>
        </r>
      </text>
    </comment>
    <comment ref="AA83" authorId="0">
      <text>
        <r>
          <rPr>
            <sz val="9"/>
            <color indexed="81"/>
            <rFont val="Tahoma"/>
            <family val="2"/>
          </rPr>
          <t>Debutò en 2009 como Gremio Barueri, luego en 2010 cambiò su nombre a Gremio Prudente</t>
        </r>
      </text>
    </comment>
    <comment ref="AA129" authorId="0">
      <text>
        <r>
          <rPr>
            <sz val="9"/>
            <color indexed="81"/>
            <rFont val="Tahoma"/>
            <family val="2"/>
          </rPr>
          <t>Hasta marzo de 2019 se llamaba C. A. Bragantino</t>
        </r>
      </text>
    </comment>
  </commentList>
</comments>
</file>

<file path=xl/comments2.xml><?xml version="1.0" encoding="utf-8"?>
<comments xmlns="http://schemas.openxmlformats.org/spreadsheetml/2006/main">
  <authors>
    <author>Usuario de Windows</author>
  </authors>
  <commentList>
    <comment ref="C33" authorId="0">
      <text>
        <r>
          <rPr>
            <sz val="9"/>
            <color indexed="81"/>
            <rFont val="Tahoma"/>
            <family val="2"/>
          </rPr>
          <t>Hasta marzo de 2019 se llamaba C. A. Bragantino</t>
        </r>
      </text>
    </comment>
    <comment ref="C67" authorId="0">
      <text>
        <r>
          <rPr>
            <sz val="9"/>
            <color indexed="81"/>
            <rFont val="Tahoma"/>
            <family val="2"/>
          </rPr>
          <t>Debutò en 2009 como Gremio Barueri, luego en 2010 cambiò su nombre a Gremio Prudente</t>
        </r>
      </text>
    </comment>
    <comment ref="AB69" authorId="0">
      <text>
        <r>
          <rPr>
            <sz val="9"/>
            <color indexed="81"/>
            <rFont val="Tahoma"/>
            <family val="2"/>
          </rPr>
          <t>Debutò en 2009 como Gremio Barueri, luego en 2010 cambiò su nombre a Gremio Prudente</t>
        </r>
      </text>
    </comment>
    <comment ref="AB105" authorId="0">
      <text>
        <r>
          <rPr>
            <sz val="9"/>
            <color indexed="81"/>
            <rFont val="Tahoma"/>
            <family val="2"/>
          </rPr>
          <t>Hasta marzo de 2019 se llamaba C. A. Bragantino</t>
        </r>
      </text>
    </comment>
  </commentList>
</comments>
</file>

<file path=xl/sharedStrings.xml><?xml version="1.0" encoding="utf-8"?>
<sst xmlns="http://schemas.openxmlformats.org/spreadsheetml/2006/main" count="3972" uniqueCount="725">
  <si>
    <t>SP</t>
  </si>
  <si>
    <t>XV de Piracicaba</t>
  </si>
  <si>
    <t>PB</t>
  </si>
  <si>
    <t>Auto Esporte</t>
  </si>
  <si>
    <t>158º</t>
  </si>
  <si>
    <t>XV de Jaú</t>
  </si>
  <si>
    <t>DF</t>
  </si>
  <si>
    <t>Defelè</t>
  </si>
  <si>
    <t>157º</t>
  </si>
  <si>
    <t>RJ</t>
  </si>
  <si>
    <t>Volta Redonda</t>
  </si>
  <si>
    <t>Manufatora</t>
  </si>
  <si>
    <t>156º</t>
  </si>
  <si>
    <t>ES</t>
  </si>
  <si>
    <t>Vitòria</t>
  </si>
  <si>
    <t>SC</t>
  </si>
  <si>
    <t>Olìmpico</t>
  </si>
  <si>
    <t>155º</t>
  </si>
  <si>
    <t>BA</t>
  </si>
  <si>
    <t>Guanabara</t>
  </si>
  <si>
    <t>154º</t>
  </si>
  <si>
    <t>MG</t>
  </si>
  <si>
    <t>Vila Nova</t>
  </si>
  <si>
    <t>Hercilio Luz</t>
  </si>
  <si>
    <t>153º</t>
  </si>
  <si>
    <t>GO</t>
  </si>
  <si>
    <t>Perdigào</t>
  </si>
  <si>
    <t>152º</t>
  </si>
  <si>
    <t>Vasco Da Gama</t>
  </si>
  <si>
    <t>Paula Ramos</t>
  </si>
  <si>
    <t>151º</t>
  </si>
  <si>
    <t>Unión San Joao</t>
  </si>
  <si>
    <t>Santo Antònio</t>
  </si>
  <si>
    <t>150º</t>
  </si>
  <si>
    <t>Uberlándia</t>
  </si>
  <si>
    <t>PR</t>
  </si>
  <si>
    <t>Malutrom</t>
  </si>
  <si>
    <t>149º</t>
  </si>
  <si>
    <t>Uberaba</t>
  </si>
  <si>
    <t>Internacional</t>
  </si>
  <si>
    <t>148º</t>
  </si>
  <si>
    <t>PA</t>
  </si>
  <si>
    <t>Tuna Luso</t>
  </si>
  <si>
    <t>Cruzeiro do Sul</t>
  </si>
  <si>
    <t>147º</t>
  </si>
  <si>
    <t>Treze</t>
  </si>
  <si>
    <t>Comercial</t>
  </si>
  <si>
    <t>146º</t>
  </si>
  <si>
    <t>PI</t>
  </si>
  <si>
    <t>Tiradentes</t>
  </si>
  <si>
    <t>Guará</t>
  </si>
  <si>
    <t>145º</t>
  </si>
  <si>
    <t>Taguatinga</t>
  </si>
  <si>
    <t>Catuense</t>
  </si>
  <si>
    <t>144º</t>
  </si>
  <si>
    <t>PE</t>
  </si>
  <si>
    <t>Sport Recife</t>
  </si>
  <si>
    <t>Àgua Verde</t>
  </si>
  <si>
    <t>143º</t>
  </si>
  <si>
    <t>Sobradinho</t>
  </si>
  <si>
    <t>142º</t>
  </si>
  <si>
    <t>Siderùrgica</t>
  </si>
  <si>
    <t>Estrela do Mar</t>
  </si>
  <si>
    <t>141º</t>
  </si>
  <si>
    <t>SE</t>
  </si>
  <si>
    <t>Sergipe</t>
  </si>
  <si>
    <t>AL</t>
  </si>
  <si>
    <t>Capelense</t>
  </si>
  <si>
    <t>140º</t>
  </si>
  <si>
    <t>Santos</t>
  </si>
  <si>
    <t>MA</t>
  </si>
  <si>
    <t>Ferroviário</t>
  </si>
  <si>
    <t>139º</t>
  </si>
  <si>
    <t>Eletrovapo</t>
  </si>
  <si>
    <t>138º</t>
  </si>
  <si>
    <t>Santo André</t>
  </si>
  <si>
    <t>AM</t>
  </si>
  <si>
    <t>137º</t>
  </si>
  <si>
    <t>Santa Cruz</t>
  </si>
  <si>
    <t>136º</t>
  </si>
  <si>
    <t>Fonseca</t>
  </si>
  <si>
    <t>135º</t>
  </si>
  <si>
    <t>Por eso figuran 2 pp + que los pg y 6 Gc más</t>
  </si>
  <si>
    <t>San Pablo</t>
  </si>
  <si>
    <t>América</t>
  </si>
  <si>
    <t>134º</t>
  </si>
  <si>
    <t>En 2016, Chapecoense - Atlètico Mineiro, ninguno de los 2 clubes se presentò (por accidente de Chapecoense), se les diò por perdido a ambos por walk over (0-3)</t>
  </si>
  <si>
    <t>RS</t>
  </si>
  <si>
    <t>Rìo Branco</t>
  </si>
  <si>
    <t>133º</t>
  </si>
  <si>
    <t>San José</t>
  </si>
  <si>
    <t>Colatina</t>
  </si>
  <si>
    <t>132º</t>
  </si>
  <si>
    <t>San Caetano</t>
  </si>
  <si>
    <t>Operario</t>
  </si>
  <si>
    <t>131º</t>
  </si>
  <si>
    <t>San Bento</t>
  </si>
  <si>
    <t>130º</t>
  </si>
  <si>
    <t>Sampaio Correa</t>
  </si>
  <si>
    <t>RN</t>
  </si>
  <si>
    <t>Alecrim</t>
  </si>
  <si>
    <t>129º</t>
  </si>
  <si>
    <t>River</t>
  </si>
  <si>
    <t>Juuventus</t>
  </si>
  <si>
    <t>128º</t>
  </si>
  <si>
    <t>Río Negro</t>
  </si>
  <si>
    <t>127º</t>
  </si>
  <si>
    <t>Anápolis</t>
  </si>
  <si>
    <t>126º</t>
  </si>
  <si>
    <t>Rio Branco</t>
  </si>
  <si>
    <t>Potiguar/Mossoró</t>
  </si>
  <si>
    <t>125º</t>
  </si>
  <si>
    <t>Remo</t>
  </si>
  <si>
    <t>Francana</t>
  </si>
  <si>
    <t>124º</t>
  </si>
  <si>
    <t>Red Bull Bragantino</t>
  </si>
  <si>
    <t>CE</t>
  </si>
  <si>
    <t>123º</t>
  </si>
  <si>
    <t>Rabello</t>
  </si>
  <si>
    <t>Novo Hamburgo</t>
  </si>
  <si>
    <t>122º</t>
  </si>
  <si>
    <t>121º</t>
  </si>
  <si>
    <t>Portuguesa</t>
  </si>
  <si>
    <t>Itumbiara</t>
  </si>
  <si>
    <t>120º</t>
  </si>
  <si>
    <t>Ponte Preta</t>
  </si>
  <si>
    <t>119º</t>
  </si>
  <si>
    <t>Pinheiros</t>
  </si>
  <si>
    <t>118º</t>
  </si>
  <si>
    <t>Piauí</t>
  </si>
  <si>
    <t>MS</t>
  </si>
  <si>
    <t>Corumbaense</t>
  </si>
  <si>
    <t>117º</t>
  </si>
  <si>
    <t>Inter/Santa María</t>
  </si>
  <si>
    <t>116º</t>
  </si>
  <si>
    <t>Paysandú</t>
  </si>
  <si>
    <t>Galícia</t>
  </si>
  <si>
    <t>115º</t>
  </si>
  <si>
    <t>114º</t>
  </si>
  <si>
    <t>Paraná</t>
  </si>
  <si>
    <t>ASA</t>
  </si>
  <si>
    <t>113º</t>
  </si>
  <si>
    <t>Palmeiras</t>
  </si>
  <si>
    <t>112º</t>
  </si>
  <si>
    <t>Caldense</t>
  </si>
  <si>
    <t>111º</t>
  </si>
  <si>
    <t>MT</t>
  </si>
  <si>
    <t>Itabuna</t>
  </si>
  <si>
    <t>110º</t>
  </si>
  <si>
    <t>109º</t>
  </si>
  <si>
    <t>108º</t>
  </si>
  <si>
    <t>107º</t>
  </si>
  <si>
    <t>Olaria</t>
  </si>
  <si>
    <t>Metropol</t>
  </si>
  <si>
    <t>106º</t>
  </si>
  <si>
    <t>Noroeste</t>
  </si>
  <si>
    <t>105º</t>
  </si>
  <si>
    <t>104º</t>
  </si>
  <si>
    <t>Náutico</t>
  </si>
  <si>
    <t>Ferroviária</t>
  </si>
  <si>
    <t>103º</t>
  </si>
  <si>
    <t>Nacional</t>
  </si>
  <si>
    <t>Central</t>
  </si>
  <si>
    <t>102º</t>
  </si>
  <si>
    <t>Moto Clube</t>
  </si>
  <si>
    <t>101º</t>
  </si>
  <si>
    <t>Mixto</t>
  </si>
  <si>
    <t>Fluminense</t>
  </si>
  <si>
    <t>100º</t>
  </si>
  <si>
    <t>99º</t>
  </si>
  <si>
    <t>Maranháo</t>
  </si>
  <si>
    <t>98º</t>
  </si>
  <si>
    <t>97º</t>
  </si>
  <si>
    <t>Fast Clube</t>
  </si>
  <si>
    <t>96º</t>
  </si>
  <si>
    <t>Londrina</t>
  </si>
  <si>
    <t>Campo Grande</t>
  </si>
  <si>
    <t>95º</t>
  </si>
  <si>
    <t>Leónico</t>
  </si>
  <si>
    <t>94º</t>
  </si>
  <si>
    <t>Juventude</t>
  </si>
  <si>
    <t>Itabaiana</t>
  </si>
  <si>
    <t>93º</t>
  </si>
  <si>
    <t>Ipatinga</t>
  </si>
  <si>
    <t>92º</t>
  </si>
  <si>
    <t>Joinville</t>
  </si>
  <si>
    <t>91º</t>
  </si>
  <si>
    <t>90º</t>
  </si>
  <si>
    <t>Goiánia</t>
  </si>
  <si>
    <t>89º</t>
  </si>
  <si>
    <t>Ferroviario</t>
  </si>
  <si>
    <t>88º</t>
  </si>
  <si>
    <t>87º</t>
  </si>
  <si>
    <t>86º</t>
  </si>
  <si>
    <t>Dom Bosco</t>
  </si>
  <si>
    <t>85º</t>
  </si>
  <si>
    <t>Brasiliense</t>
  </si>
  <si>
    <t>84º</t>
  </si>
  <si>
    <t>83º</t>
  </si>
  <si>
    <t>82º</t>
  </si>
  <si>
    <t>Guarani</t>
  </si>
  <si>
    <t>Cuiabà EC</t>
  </si>
  <si>
    <t>81º</t>
  </si>
  <si>
    <t>CEUB</t>
  </si>
  <si>
    <t>80º</t>
  </si>
  <si>
    <t>79º</t>
  </si>
  <si>
    <t>Gremio Prudente</t>
  </si>
  <si>
    <t>Anapolina</t>
  </si>
  <si>
    <t>78º</t>
  </si>
  <si>
    <t>Gremio Maringà</t>
  </si>
  <si>
    <t>Flamengo</t>
  </si>
  <si>
    <t>77º</t>
  </si>
  <si>
    <t>Gremio</t>
  </si>
  <si>
    <t>Goytacaz</t>
  </si>
  <si>
    <t>76º</t>
  </si>
  <si>
    <t>75º</t>
  </si>
  <si>
    <t>Goiás</t>
  </si>
  <si>
    <t>74º</t>
  </si>
  <si>
    <t>Brasilia</t>
  </si>
  <si>
    <t>73º</t>
  </si>
  <si>
    <t>Gama</t>
  </si>
  <si>
    <t>72º</t>
  </si>
  <si>
    <t>Confianca</t>
  </si>
  <si>
    <t>71º</t>
  </si>
  <si>
    <t>70º</t>
  </si>
  <si>
    <t>Fortaleza</t>
  </si>
  <si>
    <t>69º</t>
  </si>
  <si>
    <t>68º</t>
  </si>
  <si>
    <t>Brasil</t>
  </si>
  <si>
    <t>67º</t>
  </si>
  <si>
    <t>66º</t>
  </si>
  <si>
    <t>65º</t>
  </si>
  <si>
    <t>64º</t>
  </si>
  <si>
    <t>Figueirense</t>
  </si>
  <si>
    <t>Americano</t>
  </si>
  <si>
    <t>63º</t>
  </si>
  <si>
    <t>62º</t>
  </si>
  <si>
    <t>Campinense</t>
  </si>
  <si>
    <t>61º</t>
  </si>
  <si>
    <t>Caxias</t>
  </si>
  <si>
    <t>60º</t>
  </si>
  <si>
    <t>59º</t>
  </si>
  <si>
    <t>Colorado</t>
  </si>
  <si>
    <t>58º</t>
  </si>
  <si>
    <t>57º</t>
  </si>
  <si>
    <t>56º</t>
  </si>
  <si>
    <t>55º</t>
  </si>
  <si>
    <t>Desportiva</t>
  </si>
  <si>
    <t>54º</t>
  </si>
  <si>
    <t>53º</t>
  </si>
  <si>
    <t>CSA</t>
  </si>
  <si>
    <t>52º</t>
  </si>
  <si>
    <t>51º</t>
  </si>
  <si>
    <t>ABC</t>
  </si>
  <si>
    <t>50º</t>
  </si>
  <si>
    <t>Cruzeiro</t>
  </si>
  <si>
    <t>Botafogo</t>
  </si>
  <si>
    <t>49º</t>
  </si>
  <si>
    <t>Criciúma</t>
  </si>
  <si>
    <t>CRB</t>
  </si>
  <si>
    <t>48º</t>
  </si>
  <si>
    <t>47º</t>
  </si>
  <si>
    <t>46º</t>
  </si>
  <si>
    <t>Coritiba</t>
  </si>
  <si>
    <t>45º</t>
  </si>
  <si>
    <t>Corinthians</t>
  </si>
  <si>
    <t>44º</t>
  </si>
  <si>
    <t>43º</t>
  </si>
  <si>
    <t>Bangu</t>
  </si>
  <si>
    <t>42º</t>
  </si>
  <si>
    <t>41º</t>
  </si>
  <si>
    <t>40º</t>
  </si>
  <si>
    <t>39º</t>
  </si>
  <si>
    <t>38º</t>
  </si>
  <si>
    <t>Chapecoense</t>
  </si>
  <si>
    <t>Avaì</t>
  </si>
  <si>
    <t>37º</t>
  </si>
  <si>
    <t>36º</t>
  </si>
  <si>
    <t>Atlético Goianense</t>
  </si>
  <si>
    <t>35º</t>
  </si>
  <si>
    <t>Ceará</t>
  </si>
  <si>
    <t>34º</t>
  </si>
  <si>
    <t>33º</t>
  </si>
  <si>
    <t>32º</t>
  </si>
  <si>
    <t>31º</t>
  </si>
  <si>
    <t>30º</t>
  </si>
  <si>
    <t>29º</t>
  </si>
  <si>
    <t>28º</t>
  </si>
  <si>
    <t>27º</t>
  </si>
  <si>
    <t>26º</t>
  </si>
  <si>
    <t>25º</t>
  </si>
  <si>
    <t>24º</t>
  </si>
  <si>
    <t>23º</t>
  </si>
  <si>
    <t>22º</t>
  </si>
  <si>
    <t>21º</t>
  </si>
  <si>
    <t>Bahia</t>
  </si>
  <si>
    <t>20º</t>
  </si>
  <si>
    <t>19º</t>
  </si>
  <si>
    <t>18º</t>
  </si>
  <si>
    <t>17º</t>
  </si>
  <si>
    <t>Atlético Mineiro</t>
  </si>
  <si>
    <t>16º</t>
  </si>
  <si>
    <t>15º</t>
  </si>
  <si>
    <t>Athlético Paranaense</t>
  </si>
  <si>
    <t>14º</t>
  </si>
  <si>
    <t>13º</t>
  </si>
  <si>
    <t>12º</t>
  </si>
  <si>
    <t>11º</t>
  </si>
  <si>
    <t>10º</t>
  </si>
  <si>
    <t>9º</t>
  </si>
  <si>
    <t>8º</t>
  </si>
  <si>
    <t>7º</t>
  </si>
  <si>
    <t>6º</t>
  </si>
  <si>
    <t>5º</t>
  </si>
  <si>
    <t>4º</t>
  </si>
  <si>
    <t>3º</t>
  </si>
  <si>
    <t>2º</t>
  </si>
  <si>
    <t>1º</t>
  </si>
  <si>
    <t>Dif G</t>
  </si>
  <si>
    <t>Gc</t>
  </si>
  <si>
    <t>Gf</t>
  </si>
  <si>
    <t>Pp</t>
  </si>
  <si>
    <t>Pe</t>
  </si>
  <si>
    <t>Pg</t>
  </si>
  <si>
    <t>Pj</t>
  </si>
  <si>
    <t>Pts</t>
  </si>
  <si>
    <t>Pts desc.</t>
  </si>
  <si>
    <t>BORRADOR</t>
  </si>
  <si>
    <t>Estado</t>
  </si>
  <si>
    <t>Club</t>
  </si>
  <si>
    <t>v</t>
  </si>
  <si>
    <t>incl</t>
  </si>
  <si>
    <t>Tabla Histórica (Taca Brasil 1959 - 68, RGP 1967 - 70, Brasileirao 1971 - )</t>
  </si>
  <si>
    <t>Río Branco</t>
  </si>
  <si>
    <t>Cuiabá EC</t>
  </si>
  <si>
    <t>Cearà</t>
  </si>
  <si>
    <t>(1971 -    )</t>
  </si>
  <si>
    <t>Tabla Histórica del Brasileirao</t>
  </si>
  <si>
    <t>En la tabla se computaron walk over a cada uno, y 3 puntos que les habrìan descontado</t>
  </si>
  <si>
    <t>Segùn algunas fuentes tambièn les descontaron 2 puntos a cada uno, no estàn computados en la tabla al no poder confirmarlo.</t>
  </si>
  <si>
    <t>Por eso figuran 2 pp + que los pg</t>
  </si>
  <si>
    <r>
      <t xml:space="preserve"> </t>
    </r>
    <r>
      <rPr>
        <i/>
        <sz val="9"/>
        <color rgb="FF000000"/>
        <rFont val="Times New Roman"/>
        <family val="1"/>
      </rPr>
      <t>Colorado (PR) y  Pinheiros (PR), se fusionaron formando Paraná (PR) en 1990.</t>
    </r>
  </si>
  <si>
    <t>Para desempatar posiciones:</t>
  </si>
  <si>
    <t>A partir de 1995, se dan 3 pts por Pg</t>
  </si>
  <si>
    <t>0 pt</t>
  </si>
  <si>
    <t>1 pt</t>
  </si>
  <si>
    <t>Pp x pen</t>
  </si>
  <si>
    <t>2 pts</t>
  </si>
  <si>
    <t>Pg x pen</t>
  </si>
  <si>
    <t>3 pts</t>
  </si>
  <si>
    <t>Los criterios adoptados fueron:</t>
  </si>
  <si>
    <t>En 1988, cualquier partido empatado después de los 90 minutos se decidió por penales. La puntuacion</t>
  </si>
  <si>
    <t>Pg &lt; 3 goles</t>
  </si>
  <si>
    <t>Pg &gt;= 3 goles</t>
  </si>
  <si>
    <t>En 1976 y 1978, los criterios de puntuación adoptados fueron:</t>
  </si>
  <si>
    <t>Pg = 1 gol</t>
  </si>
  <si>
    <t>Pg &gt;= 2 goles</t>
  </si>
  <si>
    <t>En 1975 y 1977, los criterios de puntuación adoptados fueron:</t>
  </si>
  <si>
    <t>De 1971 a 1974, de 1979 a 1987 y de 1989 a 1994, la tradicional victoria de 2 puntos</t>
  </si>
  <si>
    <t>Notas</t>
  </si>
  <si>
    <t>Rìo Negro</t>
  </si>
  <si>
    <t>Leònico</t>
  </si>
  <si>
    <t>São Paulo</t>
  </si>
  <si>
    <t>Sampaio Corrèa</t>
  </si>
  <si>
    <t>Piauì</t>
  </si>
  <si>
    <t>Paysandu</t>
  </si>
  <si>
    <t>Nàutico</t>
  </si>
  <si>
    <t>Maranhào</t>
  </si>
  <si>
    <t>Goiàs</t>
  </si>
  <si>
    <t>Grêmio</t>
  </si>
  <si>
    <t>Atlètico Goianiense</t>
  </si>
  <si>
    <t>Atlètico Paranaense</t>
  </si>
  <si>
    <t>R. Gomez Pedrosa (1967 - 1970)</t>
  </si>
  <si>
    <t>y</t>
  </si>
  <si>
    <t>Taca Brasil (1959 - 1968)</t>
  </si>
  <si>
    <t>Se le diò ganado a Botafogo 1-0</t>
  </si>
  <si>
    <t xml:space="preserve">En la Taca Brasil 1968, Botafogo (RJ) - Metropol iban 1-0 y se suspendiò por lluvia, fijandose nuevamente, Metropol no se presentò. </t>
  </si>
  <si>
    <t>Vasco</t>
  </si>
  <si>
    <t>Ferroviário-PR</t>
  </si>
  <si>
    <t>Atlético-MG</t>
  </si>
  <si>
    <t>TOTAL</t>
  </si>
  <si>
    <t>GRUPO FINAL</t>
  </si>
  <si>
    <t>GRUPO B</t>
  </si>
  <si>
    <t>GRUPO A</t>
  </si>
  <si>
    <t>Roberto Gomez Pedrosa 1967</t>
  </si>
  <si>
    <t xml:space="preserve"> 4-Palmeiras       3  1  0  2   3- 6   2</t>
  </si>
  <si>
    <t xml:space="preserve"> 3-Vasco da Gama   3  1  0  2   4- 7   2</t>
  </si>
  <si>
    <t xml:space="preserve"> 2-Internacional   3  1  0  2   6- 5   2</t>
  </si>
  <si>
    <t>1-Santos          3  3  0  0   7- 2   6  Champions</t>
  </si>
  <si>
    <t>Vasco da Gama  16  9  2  5  27-22  20  Qualified</t>
  </si>
  <si>
    <t>São Paulo      16  4  6  6  23-24  14</t>
  </si>
  <si>
    <t>Santos         16  9  4  3  37-18  22  Qualified</t>
  </si>
  <si>
    <t>Portuguesa     16  3  5  8  18-29  11</t>
  </si>
  <si>
    <t>Palmeiras      16  9  6  1  24- 9  24  Qualified</t>
  </si>
  <si>
    <t>Náutico        16  2  4 10  12-25   8</t>
  </si>
  <si>
    <t>Internacional  16  7  6  3  20-15  20  Qualified</t>
  </si>
  <si>
    <t>Grêmio         16  6  7  3  17-11  19</t>
  </si>
  <si>
    <t>Fluminense     16  6  1  9  19-23  13</t>
  </si>
  <si>
    <t>Flamengo       16  2  7  7  10-21  11</t>
  </si>
  <si>
    <t>Cruzeiro       16  6  5  5  22-18  17</t>
  </si>
  <si>
    <t>Corinthians    16 10  0  6  23-20  20</t>
  </si>
  <si>
    <t>Botafogo       16  4  5  7  17-22  13</t>
  </si>
  <si>
    <t>Bangu          16  3  8  5  12-17  14</t>
  </si>
  <si>
    <t>Bahia          16  4  2 10  14-27  10</t>
  </si>
  <si>
    <t>Atlètico-PR</t>
  </si>
  <si>
    <t>Atlético-PR    16  6  5  5  28-25  17</t>
  </si>
  <si>
    <t>Atlético-MG    16  7  5  4  18-15  19</t>
  </si>
  <si>
    <t>Roberto Gomez Pedrosa 1968</t>
  </si>
  <si>
    <t>Vasco da Gama  16  2  4 10  13-23   8</t>
  </si>
  <si>
    <t>São Paulo      16  5  4  7  22-27  14</t>
  </si>
  <si>
    <t>Santos         16  5  5  6  27-24  15</t>
  </si>
  <si>
    <t>Santa Cruz     16  4  6  6  17-27  14</t>
  </si>
  <si>
    <t>Portuguesa     16  3  8  5  19-27  14</t>
  </si>
  <si>
    <t>Palmeiras      16  9  1  6  24-19  19  Qualified</t>
  </si>
  <si>
    <t>Palmeiras       3  1  2  0   4- 2   4  Champions</t>
  </si>
  <si>
    <t xml:space="preserve">Internacional  16  8  4  4  24-15  20 </t>
  </si>
  <si>
    <t>Grêmio         16  5  5  6  17-19  15</t>
  </si>
  <si>
    <t>Fluminense     16  5  5  6  20-21  15</t>
  </si>
  <si>
    <t>Flamengo       16  3  6  7  17-30  12</t>
  </si>
  <si>
    <t>Cruzeiro       16  9  4  3  25-14  22  Qualified</t>
  </si>
  <si>
    <t>Cruzeiro        3  1  2  0   5- 4   4</t>
  </si>
  <si>
    <t>Coritiba       16  5  4  7  19-22  14</t>
  </si>
  <si>
    <t>Corinthians    16 10  4  2  29-13  24  Qualified</t>
  </si>
  <si>
    <t>Coritiba-PR</t>
  </si>
  <si>
    <t>Corinthians     3  1  1  1   2- 2   3</t>
  </si>
  <si>
    <t>Botafogo       16  8  2  6  19-18  18  Qualified</t>
  </si>
  <si>
    <t>Botafogo        3  0  1  2   3- 6   1</t>
  </si>
  <si>
    <t>Bahia          16  5  5  6  19-25  15</t>
  </si>
  <si>
    <t>Atlético       16  8  1  7  31-23  17</t>
  </si>
  <si>
    <t>Amèrica-RJ</t>
  </si>
  <si>
    <t>América        16  4  8  4  25-20  16</t>
  </si>
  <si>
    <t>RGP 1969</t>
  </si>
  <si>
    <t>Vasco da Gama  16  2  3 11  14-26   7</t>
  </si>
  <si>
    <t>São Paulo      16  3  5  8  14-20  11</t>
  </si>
  <si>
    <t>Santos         16  5  6  5  20-20  16</t>
  </si>
  <si>
    <t>Santa Cruz     16  3  8  5  14-22  14</t>
  </si>
  <si>
    <t>Ponte Preta    16  3  4  9  11-34  10</t>
  </si>
  <si>
    <t>Palmeiras      16  9  5  2  16- 7  23  Qualified</t>
  </si>
  <si>
    <t>Palmeiras       3  2  0  1   7- 3   4</t>
  </si>
  <si>
    <t>Internacional  16  8  4  4  21-12  20</t>
  </si>
  <si>
    <t>Grêmio         16  6  6  4  17-13  18</t>
  </si>
  <si>
    <t>Fluminense     16  8  4  4  26-16  20  Qualified</t>
  </si>
  <si>
    <t>Fluminense      3  2  1  0   3- 1   5  Champions</t>
  </si>
  <si>
    <t>Flamengo       16  7  6  3  18- 9  20</t>
  </si>
  <si>
    <t>Cruzeiro       16  9  3  4  29-14  21  Qualified</t>
  </si>
  <si>
    <t>Cruzeiro        3  0  1  2   3- 6   1</t>
  </si>
  <si>
    <t>Corinthians    16  5  6  5  16-15  16</t>
  </si>
  <si>
    <t>Botafogo       16  7  5  4  21-13  19</t>
  </si>
  <si>
    <t>Bahia          16  5  5  6  11-18  15</t>
  </si>
  <si>
    <t>Atlético-PR    16  4  4  8  13-22  12</t>
  </si>
  <si>
    <t>Atlético-MG    16  7  6  3  21-13  20  Qualified</t>
  </si>
  <si>
    <t>Atlético-MG     3  0  2  1   2- 5   2</t>
  </si>
  <si>
    <t>América        16  2  6  8  15-23  10</t>
  </si>
  <si>
    <t>RGP 1970</t>
  </si>
  <si>
    <t>TH  RGP</t>
  </si>
  <si>
    <t>62-Dom Bosco      13  0/ 1  3  9  13-32   5</t>
  </si>
  <si>
    <t>61-Sergipe        15  0/ 2  2 11  12-27   6</t>
  </si>
  <si>
    <t>60-Fluminense-BA  15  0/ 1  5  9   6-21   7</t>
  </si>
  <si>
    <t>59-Vila Nova      13  1/ 0  4  8  11-20   7</t>
  </si>
  <si>
    <t>58-Goiânia        13  0/ 2  3  8  14-29   7</t>
  </si>
  <si>
    <t>Goiània</t>
  </si>
  <si>
    <t>57-Botafogo-PB    13  1/ 1  2  9   9-22   7</t>
  </si>
  <si>
    <t>56-Flamengo-PI    15  0/ 1  6  8   8-22   8</t>
  </si>
  <si>
    <t>55-Treze          13  0/ 2  5  6   9-28   9</t>
  </si>
  <si>
    <t>54-Nacional       13  1/ 2  2  8   9-22   9</t>
  </si>
  <si>
    <t>53-Fortaleza      15  1/ 2  3  9  12-21  10</t>
  </si>
  <si>
    <t>52-Náutico        13  1/ 3  2  7  15-16  11</t>
  </si>
  <si>
    <t>51-Paysandu       13  1/ 2  4  6  17-27  11</t>
  </si>
  <si>
    <t>50-Americano      13  1/ 2  4  6   8-24  11</t>
  </si>
  <si>
    <t>49-Coritiba       13  1/ 3  2  7  16-23  11</t>
  </si>
  <si>
    <t>48-Brasília       13  0/ 5  1  7  10-27  11</t>
  </si>
  <si>
    <t>47-CSA            13  2/ 1  4  6  12-16  12</t>
  </si>
  <si>
    <t>46-América-MG     13  2/ 2  2  7  13-18  12</t>
  </si>
  <si>
    <t>Amèrica</t>
  </si>
  <si>
    <t>44-Atlético-PR    13  2/ 1  5  5  19-21  13</t>
  </si>
  <si>
    <t>45-CRB            13  3/ 1  2  7  16-22  13</t>
  </si>
  <si>
    <t>43-Avaí           13  2/ 3  1  7  14-17  13</t>
  </si>
  <si>
    <t>42-Sampaio Corrêa 15  2/ 1  6  6  15-20  14</t>
  </si>
  <si>
    <t>41-Ríver          15  1/ 3  5  6  18-29  14</t>
  </si>
  <si>
    <t>40-Vitória-ES     16  1/ 4  3  8  13-30  14</t>
  </si>
  <si>
    <t>39-Juventude      13  1/ 4  3  5  12-11  14</t>
  </si>
  <si>
    <t>38-Vitória-BA     15  3/ 1  4  7  14-20  15</t>
  </si>
  <si>
    <t>37-Joinville      13  2/ 3  3  5  15-18  15</t>
  </si>
  <si>
    <t>36-Volta Redonda  15  2/ 2  6  5  17-16  16</t>
  </si>
  <si>
    <t>35-Goiás          13  2/ 2  6  3  19-17  16</t>
  </si>
  <si>
    <t>34-ABC            14  2/ 3  4  5  14-14  16</t>
  </si>
  <si>
    <t>33-Goytacaz       13  2/ 3  5  3  16-13  17</t>
  </si>
  <si>
    <t>32-Uberaba        13  3/ 2  4  4  15-11  17</t>
  </si>
  <si>
    <t>31-Grêmio Maringá 13  3/ 3  2  5  14-13  17</t>
  </si>
  <si>
    <t>30-Ceará          15  2/ 4  3  6  16-15  17</t>
  </si>
  <si>
    <t>29-Portuguesa     14  3/ 3  2  6  14-12  17</t>
  </si>
  <si>
    <t>28-Guarani        14  4/ 2  2  6  18-10  18</t>
  </si>
  <si>
    <t>27-Confiança      14  2/ 5  2  5  17-19  18</t>
  </si>
  <si>
    <t>26-Fluminense-RJ  14  2/ 6  2  4  23-10  20</t>
  </si>
  <si>
    <t>25-Internacional  13  5/ 2  3  3  22-10  22</t>
  </si>
  <si>
    <t>24-Fast           18  2/ 2  2 12  22-41  12</t>
  </si>
  <si>
    <t>Fast</t>
  </si>
  <si>
    <t>23-Caxias         18  1/ 2  9  6  21-26  16</t>
  </si>
  <si>
    <t>22-XV/Novembro(P) 18  2/ 2  8  6  12-13  18</t>
  </si>
  <si>
    <t>XV de Noviembre</t>
  </si>
  <si>
    <t>21-Santos         18  4/ 1  6  7  21-22  20</t>
  </si>
  <si>
    <t>20-Sport          18  3/ 4  4  7  26-24  21</t>
  </si>
  <si>
    <t>19-Desportiva     20  3/ 4  5  8  21-33  22</t>
  </si>
  <si>
    <t>18-América-RJ     19  1/ 5 10  3  19-19  23</t>
  </si>
  <si>
    <t>17-América-RN     20  4/ 2  8  6  23-27  24</t>
  </si>
  <si>
    <t>16-Cruzeiro       18  5/ 1  7  5  30-27  24</t>
  </si>
  <si>
    <t>15-Botafogo-SP    18  2/ 6  6  4  28-21  24</t>
  </si>
  <si>
    <t>14-Remo           18  4/ 4  4  6  26-18  25</t>
  </si>
  <si>
    <t>13-Grêmio         18  6/ 3  4  5  31-18  28</t>
  </si>
  <si>
    <t>12-Vasco da Gama  18  5/ 3  8  2  26-10  29</t>
  </si>
  <si>
    <t>11-Bahia          19  6/ 3  6  4  26-12  30</t>
  </si>
  <si>
    <t>10-Santa Cruz     18  5/ 5  5  3  33-15  30</t>
  </si>
  <si>
    <t xml:space="preserve"> 9-Flamengo-RJ    19  7/ 2  6  4  31-11  31</t>
  </si>
  <si>
    <t xml:space="preserve"> 8-Corinthians    19  5/ 5  6  3  24- 7  31</t>
  </si>
  <si>
    <t xml:space="preserve"> 7-Ponte Preta    19  7/ 4  3  5  29-12  32</t>
  </si>
  <si>
    <t xml:space="preserve"> 6-Palmeiras      18  7/ 5  3  3  33-18  34</t>
  </si>
  <si>
    <t xml:space="preserve"> 5-Botafogo-RJ    18  8/ 3  7  0  30- 8  37</t>
  </si>
  <si>
    <t xml:space="preserve"> 4-Londrina       20  4/ 6  4  6  33-28  28</t>
  </si>
  <si>
    <t xml:space="preserve"> 3-Operário/CG    20  6/ 4  6  4  28-16  32</t>
  </si>
  <si>
    <t xml:space="preserve"> 2-Atlético-MG    21 11/ 6  4  0  55-16  49 Qualified to Copa Libertadores 1978</t>
  </si>
  <si>
    <t>Atlètico Mineiro</t>
  </si>
  <si>
    <t>1-São Paulo      21  9/ 4  4  4  40-15  40 Qualified to Copa Libertadores 1978</t>
  </si>
  <si>
    <t>Pg&gt;=2g</t>
  </si>
  <si>
    <t>Pg &gt;= 2g se dan 3 ptos</t>
  </si>
  <si>
    <t>Pg&gt;=3g</t>
  </si>
  <si>
    <t>Pg &gt;= 3g se dan 3 ptos</t>
  </si>
  <si>
    <t>Avaí</t>
  </si>
  <si>
    <t>Atlético Paranaense</t>
  </si>
  <si>
    <t>Vasco da Gama</t>
  </si>
  <si>
    <t>Vitória</t>
  </si>
  <si>
    <t>América-MG</t>
  </si>
  <si>
    <t>Sport</t>
  </si>
  <si>
    <t>VITÓRIA-BA</t>
  </si>
  <si>
    <t>VILA NOVA-GO</t>
  </si>
  <si>
    <t>VASCO DA GAMA-RJ</t>
  </si>
  <si>
    <t>Tuna Luso-PA</t>
  </si>
  <si>
    <t>TREZE-PB</t>
  </si>
  <si>
    <t>Sport Recife-PE</t>
  </si>
  <si>
    <t>SPORT  Recife-PE</t>
  </si>
  <si>
    <t>SIDERÚRGICA-MG</t>
  </si>
  <si>
    <t>SERGIPE-SE</t>
  </si>
  <si>
    <t>SANTOS-SP</t>
  </si>
  <si>
    <t>Santos FC</t>
  </si>
  <si>
    <t>SANTO ANTÔNIO-ES</t>
  </si>
  <si>
    <t>SANTA CRUZ-SE</t>
  </si>
  <si>
    <t>Santa Cruz-SE</t>
  </si>
  <si>
    <t>Santa Cruz-PE</t>
  </si>
  <si>
    <t>SAMPAIO CORRÊA-MA</t>
  </si>
  <si>
    <t>RIVER-PI</t>
  </si>
  <si>
    <t>RIO NEGRO-AM</t>
  </si>
  <si>
    <t>RIO BRANCO-RJ</t>
  </si>
  <si>
    <t>RIO BRANCO-ES</t>
  </si>
  <si>
    <t>Rio Branco-ES</t>
  </si>
  <si>
    <t>REMO-PA</t>
  </si>
  <si>
    <t>Remo-PA</t>
  </si>
  <si>
    <t>RABELLO-DF</t>
  </si>
  <si>
    <t>PIAUÍ-PI</t>
  </si>
  <si>
    <t>PERDIGÃO-SC</t>
  </si>
  <si>
    <t>PAYSANDU-PA</t>
  </si>
  <si>
    <t>Paysandu-PA</t>
  </si>
  <si>
    <t>Paula Ramos-SC</t>
  </si>
  <si>
    <t>PALMEIRAS-SP</t>
  </si>
  <si>
    <t>OPERÁRIO-MT</t>
  </si>
  <si>
    <t>OLÍMPICO-SC</t>
  </si>
  <si>
    <t>OLÍMPICO-AM</t>
  </si>
  <si>
    <t>NÁUTICO-PE</t>
  </si>
  <si>
    <t>NACIONAL-AM</t>
  </si>
  <si>
    <t>Moto Club-MA</t>
  </si>
  <si>
    <t>MOTO CLUBE-MA</t>
  </si>
  <si>
    <t>O.W (0-1</t>
  </si>
  <si>
    <t>METROPOL-SC</t>
  </si>
  <si>
    <t>MARANHÃO-MA</t>
  </si>
  <si>
    <t>Manufatora-RJ</t>
  </si>
  <si>
    <t>LONDRINA-PR</t>
  </si>
  <si>
    <t>LEÔNICO-BA</t>
  </si>
  <si>
    <t>INTERNACIONAL-SC</t>
  </si>
  <si>
    <t>INTERNACIONAL-RS</t>
  </si>
  <si>
    <t>Hercílio Luz-SC</t>
  </si>
  <si>
    <t>GUANABARA-DF</t>
  </si>
  <si>
    <t>GRÊMIO-RS</t>
  </si>
  <si>
    <t>Grêmio-RS</t>
  </si>
  <si>
    <t>GRÊMIO Maringà-PR</t>
  </si>
  <si>
    <t>GRÊMIO MARINGÁ-PR</t>
  </si>
  <si>
    <t>GOYTACAZ-RJ</t>
  </si>
  <si>
    <t>GOIÁS-GO</t>
  </si>
  <si>
    <t>FORTALEZA-CE</t>
  </si>
  <si>
    <t>Fortaleza-CE</t>
  </si>
  <si>
    <t>FONSECA-RJ</t>
  </si>
  <si>
    <t>Fonseca-RJ</t>
  </si>
  <si>
    <t>FLUMINENSE-RJ</t>
  </si>
  <si>
    <t>Fluminense-RJ</t>
  </si>
  <si>
    <t>FLUMINENSE-BA</t>
  </si>
  <si>
    <t>FLAMENGO-RJ</t>
  </si>
  <si>
    <t>FLAMENGO-PI</t>
  </si>
  <si>
    <t>FERROVIÁRIO-PR</t>
  </si>
  <si>
    <t>Ferroviário-MA</t>
  </si>
  <si>
    <t>Estrela do Mar-PB</t>
  </si>
  <si>
    <t>ELETROVAPO-RJ</t>
  </si>
  <si>
    <t>DESPORTIVA-ES</t>
  </si>
  <si>
    <t>DEFELÊ-DF</t>
  </si>
  <si>
    <t>CSA-AL</t>
  </si>
  <si>
    <t>CRUZEIRO-MG</t>
  </si>
  <si>
    <t>Cruzeiro-MG</t>
  </si>
  <si>
    <t>CRUZEIRO DO SUL-DF</t>
  </si>
  <si>
    <t>CRB-AL</t>
  </si>
  <si>
    <t>CORITIBA-PR</t>
  </si>
  <si>
    <t>CONFIANÇA-SE</t>
  </si>
  <si>
    <t>COMERCIAL-PR</t>
  </si>
  <si>
    <t>CEARÁ-CE</t>
  </si>
  <si>
    <t>Ceará SC</t>
  </si>
  <si>
    <t>CAPELENSE-AL</t>
  </si>
  <si>
    <t>Capelense-AL</t>
  </si>
  <si>
    <t>CAMPINENSE-PB</t>
  </si>
  <si>
    <t>W.O (1-0)</t>
  </si>
  <si>
    <t>BOTAFOGO-RJ</t>
  </si>
  <si>
    <t>BAHIA-BA</t>
  </si>
  <si>
    <t>Auto Esporte-PB</t>
  </si>
  <si>
    <t>Atlètico Paranaense-PR</t>
  </si>
  <si>
    <t>ATLÉTICO Mineiro-MG</t>
  </si>
  <si>
    <t>ATLÉTICO Goianiense-GO</t>
  </si>
  <si>
    <t>ANÁPOLIS-GO</t>
  </si>
  <si>
    <t>AMÉRICA-SE</t>
  </si>
  <si>
    <t>AMÉRICA-RN</t>
  </si>
  <si>
    <t>AMÉRICA-RJ</t>
  </si>
  <si>
    <t>AMERICANO-RJ</t>
  </si>
  <si>
    <t>AMÉRICA-CE</t>
  </si>
  <si>
    <t>ALECRIM-RN</t>
  </si>
  <si>
    <t>ÁGUA VERDE-PR</t>
  </si>
  <si>
    <t>ABC-RN</t>
  </si>
  <si>
    <t>Dif</t>
  </si>
  <si>
    <t>GC</t>
  </si>
  <si>
    <t>GF</t>
  </si>
  <si>
    <t>P</t>
  </si>
  <si>
    <t>E</t>
  </si>
  <si>
    <t>G</t>
  </si>
  <si>
    <t>J</t>
  </si>
  <si>
    <t>Pt</t>
  </si>
  <si>
    <t>Borrador</t>
  </si>
  <si>
    <t>ATLÉTICO Mineiro-MG)</t>
  </si>
  <si>
    <t>BAHIA (Salvador-BA)</t>
  </si>
  <si>
    <t>CSA AL</t>
  </si>
  <si>
    <t>Auto EC</t>
  </si>
  <si>
    <t>Manufatora AC</t>
  </si>
  <si>
    <t>Hercílio Luz FC</t>
  </si>
  <si>
    <t>ABC FC</t>
  </si>
  <si>
    <t>Ferroviário MA</t>
  </si>
  <si>
    <t>CS Capelense-AL</t>
  </si>
  <si>
    <t>Cruzeiro EC</t>
  </si>
  <si>
    <t>Tuna Luso Brasileira</t>
  </si>
  <si>
    <t>Rio Branco AC</t>
  </si>
  <si>
    <t>Coritiba FBC</t>
  </si>
  <si>
    <t>Grêmio FB Porto-Alegrense</t>
  </si>
  <si>
    <t>EC Bahia</t>
  </si>
  <si>
    <t>CR Vasco da Gama</t>
  </si>
  <si>
    <t>SE Palmeiras</t>
  </si>
  <si>
    <t>Hercílio Luz</t>
  </si>
  <si>
    <t>BAHIA-BA)</t>
  </si>
  <si>
    <t>Auto ESPORTE</t>
  </si>
  <si>
    <t>TH Taca Brasil (1959-68)</t>
  </si>
  <si>
    <t>Germán Cano (Fluminense)</t>
  </si>
  <si>
    <t>Goleadores</t>
  </si>
  <si>
    <t>Temp.</t>
  </si>
  <si>
    <t>Goleador</t>
  </si>
  <si>
    <t>Goles</t>
  </si>
  <si>
    <t>Hulk (Atlético Mineiro)</t>
  </si>
  <si>
    <t>Gabriel Barbosa (Flamengo)</t>
  </si>
  <si>
    <t>Gabriel Barbosa (Santos)</t>
  </si>
  <si>
    <t>Ricardo Oliveira (Santos)</t>
  </si>
  <si>
    <t>Fred (Fluminense)</t>
  </si>
  <si>
    <t>Éderson (Atl. Paranaense)</t>
  </si>
  <si>
    <t>Borges (Santos)</t>
  </si>
  <si>
    <t>Jonas (Grémio)</t>
  </si>
  <si>
    <t>Luciano (San Pablo); Claudinho (RB Bragantino)</t>
  </si>
  <si>
    <t>Jó (Corinthians); Henrique Dourado (Fluminense)</t>
  </si>
  <si>
    <t>William Pottker (Ponte Preta); Fred (Atl. Mineiro); Diego Souza (Sport Recife)</t>
  </si>
  <si>
    <t>Diego Tardelli (Atlético Mineiro); Adriano (Flamengo)</t>
  </si>
  <si>
    <t>Washington (Fluminense); Kléber Pereira (Santos); Keirrison (Coritiba)</t>
  </si>
  <si>
    <t>Josiel (Paraná)</t>
  </si>
  <si>
    <t>Souza (Goiás)</t>
  </si>
  <si>
    <t>Romário (Vasco Da Gama)</t>
  </si>
  <si>
    <t>Washington (Atlético Paranaense)</t>
  </si>
  <si>
    <t>Dimba (Goiás)</t>
  </si>
  <si>
    <t>Rodrigo Fabri (Grémio); Luis Fabiano (San Pablo)</t>
  </si>
  <si>
    <t>Adhemar (San Caetano)</t>
  </si>
  <si>
    <t>Guilherme (Atlético Mineiro)</t>
  </si>
  <si>
    <t>Viola (Santos)</t>
  </si>
  <si>
    <t>Edmundo (Vasco Da Gama)</t>
  </si>
  <si>
    <t>Renaldo (Atlético Mineiro); Arilson Paulo Nunes (Grémio)</t>
  </si>
  <si>
    <t>Túlio (Botafogo)</t>
  </si>
  <si>
    <t>Túlio (Botafogo); Amoroso (Guarani)</t>
  </si>
  <si>
    <t>Guga (Santos)</t>
  </si>
  <si>
    <t>Bebeto (Vasco Da Gama)</t>
  </si>
  <si>
    <t>Paulinho McLaren (Santos)</t>
  </si>
  <si>
    <t>Charles (Bahía)</t>
  </si>
  <si>
    <t>Túlio (Goiás)</t>
  </si>
  <si>
    <t>Nilson (Internacional)</t>
  </si>
  <si>
    <t>Mûller (San Pablo)</t>
  </si>
  <si>
    <t>Careca (San Pablo)</t>
  </si>
  <si>
    <t>Edmar (Guarani)</t>
  </si>
  <si>
    <t>Roberto Dinamite (Vasco Da Gama)</t>
  </si>
  <si>
    <t>Serginho Chulapa (Santos)</t>
  </si>
  <si>
    <t>Zico (Flamengo)</t>
  </si>
  <si>
    <t>Zico (Flamengo); Serginho Chulapa (San Pablo)</t>
  </si>
  <si>
    <t>Nunes (Flamengo)</t>
  </si>
  <si>
    <t>Roberto César (Cruzeiro); César (América - RJ)</t>
  </si>
  <si>
    <t>Paulinho (Vasco Da Gama)</t>
  </si>
  <si>
    <t>Reinaldo (Atlético Mineiro)</t>
  </si>
  <si>
    <t>Dario (Internacional)</t>
  </si>
  <si>
    <t>Flávio (Internacional)</t>
  </si>
  <si>
    <t>Ramón (Santa Cruz)</t>
  </si>
  <si>
    <t>Pedro Rocha (San Pablo); Dario (Atl. Mineiro)</t>
  </si>
  <si>
    <t>Dario (Atlético Mineiro)</t>
  </si>
  <si>
    <t>Paulinho (Atlético Mineiro)</t>
  </si>
  <si>
    <t>Yuri Alberto (Corinthians); Alerrandro (Vitória)</t>
  </si>
  <si>
    <t>Mirassol</t>
  </si>
  <si>
    <t>159º</t>
  </si>
  <si>
    <t>Bahía</t>
  </si>
  <si>
    <t>Sao Paulo</t>
  </si>
  <si>
    <t>Bragantino</t>
  </si>
  <si>
    <t>Atletico Mineiro</t>
  </si>
  <si>
    <t>Vitoria</t>
  </si>
  <si>
    <t>Kaio Jorge (Cruzeiro)</t>
  </si>
  <si>
    <t xml:space="preserve"> </t>
  </si>
  <si>
    <t>desc</t>
  </si>
  <si>
    <t xml:space="preserve">Por eso figuran 2 pp + que los pg y 6 Gc más; y a los pj se resta 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</si>
</sst>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1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u/>
      <sz val="10"/>
      <color theme="1"/>
      <name val="Times New Roman"/>
      <family val="1"/>
    </font>
    <font>
      <i/>
      <sz val="10"/>
      <color theme="1"/>
      <name val="Times New Roman"/>
      <family val="1"/>
    </font>
    <font>
      <sz val="10"/>
      <color rgb="FFFF0000"/>
      <name val="Times New Roman"/>
      <family val="1"/>
    </font>
    <font>
      <sz val="10"/>
      <color rgb="FF000000"/>
      <name val="Times New Roman"/>
      <family val="1"/>
    </font>
    <font>
      <b/>
      <sz val="10"/>
      <color rgb="FF000000"/>
      <name val="Times New Roman"/>
      <family val="1"/>
    </font>
    <font>
      <b/>
      <sz val="10"/>
      <color theme="1"/>
      <name val="Times New Roman"/>
      <family val="1"/>
    </font>
    <font>
      <i/>
      <sz val="8"/>
      <color theme="1"/>
      <name val="Times New Roman"/>
      <family val="1"/>
    </font>
    <font>
      <i/>
      <sz val="10"/>
      <color rgb="FFFF0000"/>
      <name val="Times New Roman"/>
      <family val="1"/>
    </font>
    <font>
      <b/>
      <i/>
      <sz val="9"/>
      <color rgb="FFFF0000"/>
      <name val="Times New Roman"/>
      <family val="1"/>
    </font>
    <font>
      <i/>
      <sz val="9"/>
      <color rgb="FF000000"/>
      <name val="Times New Roman"/>
      <family val="1"/>
    </font>
    <font>
      <b/>
      <sz val="10"/>
      <name val="Times New Roman"/>
      <family val="1"/>
    </font>
    <font>
      <b/>
      <u/>
      <sz val="10"/>
      <color theme="1"/>
      <name val="Times New Roman"/>
      <family val="1"/>
    </font>
    <font>
      <b/>
      <u/>
      <sz val="10"/>
      <name val="Times New Roman"/>
      <family val="1"/>
    </font>
    <font>
      <i/>
      <sz val="9"/>
      <color theme="1"/>
      <name val="Times New Roman"/>
      <family val="1"/>
    </font>
    <font>
      <i/>
      <sz val="10"/>
      <color rgb="FF0070C0"/>
      <name val="Times New Roman"/>
      <family val="1"/>
    </font>
    <font>
      <sz val="11"/>
      <color rgb="FFFF0000"/>
      <name val="Times New Roman"/>
      <family val="1"/>
    </font>
    <font>
      <sz val="9"/>
      <color indexed="81"/>
      <name val="Tahoma"/>
      <family val="2"/>
    </font>
    <font>
      <b/>
      <i/>
      <sz val="9"/>
      <color rgb="FF000000"/>
      <name val="Times New Roman"/>
      <family val="1"/>
    </font>
    <font>
      <sz val="10"/>
      <color rgb="FF202124"/>
      <name val="Times New Roman"/>
      <family val="1"/>
    </font>
    <font>
      <i/>
      <sz val="9"/>
      <color rgb="FF202124"/>
      <name val="Times New Roman"/>
      <family val="1"/>
    </font>
    <font>
      <b/>
      <sz val="10"/>
      <color rgb="FFFF0000"/>
      <name val="Times New Roman"/>
      <family val="1"/>
    </font>
    <font>
      <sz val="10"/>
      <color rgb="FF000000"/>
      <name val="Arial Unicode MS"/>
      <family val="2"/>
    </font>
    <font>
      <i/>
      <sz val="8"/>
      <color rgb="FF000000"/>
      <name val="Times New Roman"/>
      <family val="1"/>
    </font>
    <font>
      <b/>
      <sz val="11"/>
      <color rgb="FFFF0000"/>
      <name val="Times New Roman"/>
      <family val="1"/>
    </font>
    <font>
      <sz val="12"/>
      <color rgb="FFFF0000"/>
      <name val="Times New Roman"/>
      <family val="1"/>
    </font>
    <font>
      <u/>
      <sz val="10"/>
      <name val="Times New Roman"/>
      <family val="1"/>
    </font>
    <font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9"/>
      <color rgb="FFFF0000"/>
      <name val="Times New Roman"/>
      <family val="1"/>
    </font>
    <font>
      <sz val="8"/>
      <color theme="1"/>
      <name val="Times New Roman"/>
      <family val="1"/>
    </font>
    <font>
      <sz val="10"/>
      <color rgb="FFFF0000"/>
      <name val="Calibri Light"/>
      <family val="2"/>
      <scheme val="major"/>
    </font>
    <font>
      <sz val="10"/>
      <color theme="1"/>
      <name val="Calibri Light"/>
      <family val="2"/>
      <scheme val="major"/>
    </font>
    <font>
      <i/>
      <sz val="10"/>
      <color theme="1"/>
      <name val="Calibri Light"/>
      <family val="2"/>
      <scheme val="major"/>
    </font>
    <font>
      <sz val="8"/>
      <name val="Times New Roman"/>
      <family val="1"/>
    </font>
    <font>
      <i/>
      <sz val="8"/>
      <color rgb="FFFF0000"/>
      <name val="Times New Roman"/>
      <family val="1"/>
    </font>
    <font>
      <i/>
      <sz val="10"/>
      <color theme="1"/>
      <name val="Calibri"/>
      <family val="2"/>
      <scheme val="minor"/>
    </font>
    <font>
      <b/>
      <sz val="10"/>
      <color rgb="FFFF0000"/>
      <name val="Calibri Light"/>
      <family val="2"/>
      <scheme val="major"/>
    </font>
    <font>
      <u/>
      <sz val="10"/>
      <color theme="1"/>
      <name val="Calibri Light"/>
      <family val="2"/>
      <scheme val="major"/>
    </font>
    <font>
      <sz val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8F9FA"/>
        <bgColor indexed="64"/>
      </patternFill>
    </fill>
  </fills>
  <borders count="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20" fillId="3" borderId="0" xfId="0" applyFont="1" applyFill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5" fillId="0" borderId="0" xfId="0" applyFont="1" applyAlignment="1">
      <alignment horizontal="left"/>
    </xf>
    <xf numFmtId="0" fontId="19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5" fillId="0" borderId="0" xfId="0" applyFont="1"/>
    <xf numFmtId="0" fontId="21" fillId="0" borderId="0" xfId="0" applyFont="1" applyAlignment="1">
      <alignment horizontal="left" vertical="center"/>
    </xf>
    <xf numFmtId="0" fontId="22" fillId="0" borderId="0" xfId="0" applyFont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3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Fill="1" applyAlignment="1">
      <alignment horizontal="center" vertical="center"/>
    </xf>
    <xf numFmtId="0" fontId="5" fillId="0" borderId="0" xfId="0" applyFont="1" applyAlignment="1">
      <alignment vertical="center"/>
    </xf>
    <xf numFmtId="0" fontId="25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7" fillId="2" borderId="0" xfId="0" applyFont="1" applyFill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33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8" fillId="0" borderId="1" xfId="0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 wrapText="1"/>
    </xf>
    <xf numFmtId="0" fontId="38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8" fillId="0" borderId="1" xfId="0" applyFont="1" applyBorder="1" applyAlignment="1">
      <alignment horizontal="center" vertical="center"/>
    </xf>
    <xf numFmtId="0" fontId="33" fillId="0" borderId="1" xfId="0" applyFont="1" applyBorder="1" applyAlignment="1">
      <alignment horizontal="center" vertical="center"/>
    </xf>
    <xf numFmtId="0" fontId="39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2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33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3" fillId="0" borderId="1" xfId="0" applyFont="1" applyBorder="1" applyAlignment="1">
      <alignment horizontal="center"/>
    </xf>
    <xf numFmtId="0" fontId="34" fillId="0" borderId="1" xfId="0" applyFont="1" applyBorder="1" applyAlignment="1">
      <alignment horizontal="center"/>
    </xf>
    <xf numFmtId="0" fontId="29" fillId="0" borderId="1" xfId="0" applyFont="1" applyBorder="1" applyAlignment="1">
      <alignment horizontal="center"/>
    </xf>
    <xf numFmtId="0" fontId="37" fillId="0" borderId="1" xfId="0" applyFont="1" applyBorder="1" applyAlignment="1">
      <alignment horizontal="center"/>
    </xf>
    <xf numFmtId="0" fontId="40" fillId="0" borderId="0" xfId="0" applyFont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27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K171"/>
  <sheetViews>
    <sheetView tabSelected="1" workbookViewId="0">
      <selection activeCell="P1" sqref="P1"/>
    </sheetView>
  </sheetViews>
  <sheetFormatPr baseColWidth="10" defaultRowHeight="12.75" x14ac:dyDescent="0.25"/>
  <cols>
    <col min="1" max="1" width="4.28515625" style="48" customWidth="1"/>
    <col min="2" max="2" width="4.28515625" style="1" customWidth="1"/>
    <col min="3" max="3" width="20" style="1" customWidth="1"/>
    <col min="4" max="15" width="5.7109375" style="1" customWidth="1"/>
    <col min="16" max="16" width="20" style="1" customWidth="1"/>
    <col min="17" max="26" width="5.7109375" style="1" customWidth="1"/>
    <col min="27" max="27" width="8.5703125" style="1" customWidth="1"/>
    <col min="28" max="37" width="5.7109375" style="1" customWidth="1"/>
    <col min="38" max="39" width="11.42578125" style="1"/>
    <col min="40" max="49" width="5.7109375" style="1" customWidth="1"/>
    <col min="50" max="16384" width="11.42578125" style="1"/>
  </cols>
  <sheetData>
    <row r="1" spans="1:37" ht="11.25" customHeight="1" x14ac:dyDescent="0.25">
      <c r="B1" s="9"/>
      <c r="E1" s="5"/>
      <c r="L1"/>
      <c r="M1"/>
      <c r="N1"/>
      <c r="AA1" s="10"/>
    </row>
    <row r="2" spans="1:37" ht="15" x14ac:dyDescent="0.25">
      <c r="B2" s="9"/>
      <c r="E2" s="19" t="s">
        <v>332</v>
      </c>
      <c r="L2" s="18" t="s">
        <v>331</v>
      </c>
      <c r="M2" s="18">
        <v>2025</v>
      </c>
      <c r="N2" s="18"/>
      <c r="O2" s="10"/>
      <c r="AB2" s="18" t="s">
        <v>331</v>
      </c>
      <c r="AC2" s="18">
        <v>2025</v>
      </c>
    </row>
    <row r="3" spans="1:37" ht="11.25" customHeight="1" x14ac:dyDescent="0.25">
      <c r="B3" s="9"/>
      <c r="E3" s="5"/>
      <c r="L3"/>
      <c r="M3"/>
      <c r="N3"/>
      <c r="O3" s="10"/>
      <c r="AC3" s="9" t="s">
        <v>330</v>
      </c>
      <c r="AD3" s="9"/>
      <c r="AE3" s="9" t="s">
        <v>330</v>
      </c>
      <c r="AF3" s="9" t="s">
        <v>330</v>
      </c>
      <c r="AG3" s="9" t="s">
        <v>330</v>
      </c>
      <c r="AH3" s="9"/>
      <c r="AI3" s="9"/>
      <c r="AJ3" s="9"/>
      <c r="AK3" s="9"/>
    </row>
    <row r="4" spans="1:37" x14ac:dyDescent="0.25">
      <c r="B4" s="9"/>
      <c r="C4" s="86" t="s">
        <v>329</v>
      </c>
      <c r="D4" s="86" t="s">
        <v>328</v>
      </c>
      <c r="E4" s="85" t="s">
        <v>325</v>
      </c>
      <c r="F4" s="86" t="s">
        <v>324</v>
      </c>
      <c r="G4" s="86" t="s">
        <v>323</v>
      </c>
      <c r="H4" s="86" t="s">
        <v>322</v>
      </c>
      <c r="I4" s="86" t="s">
        <v>321</v>
      </c>
      <c r="J4" s="86" t="s">
        <v>320</v>
      </c>
      <c r="K4" s="86" t="s">
        <v>319</v>
      </c>
      <c r="L4" s="86" t="s">
        <v>318</v>
      </c>
      <c r="M4" s="86" t="s">
        <v>326</v>
      </c>
      <c r="N4" s="39"/>
      <c r="O4" s="10"/>
      <c r="P4" s="1">
        <v>2025</v>
      </c>
      <c r="Q4" s="45" t="s">
        <v>325</v>
      </c>
      <c r="R4" s="44" t="s">
        <v>324</v>
      </c>
      <c r="S4" s="44" t="s">
        <v>323</v>
      </c>
      <c r="T4" s="44" t="s">
        <v>322</v>
      </c>
      <c r="U4" s="44" t="s">
        <v>321</v>
      </c>
      <c r="V4" s="44" t="s">
        <v>320</v>
      </c>
      <c r="W4" s="44" t="s">
        <v>319</v>
      </c>
      <c r="X4" s="44" t="s">
        <v>318</v>
      </c>
      <c r="AA4" s="5" t="s">
        <v>327</v>
      </c>
      <c r="AC4" s="85" t="s">
        <v>325</v>
      </c>
      <c r="AD4" s="86" t="s">
        <v>324</v>
      </c>
      <c r="AE4" s="86" t="s">
        <v>323</v>
      </c>
      <c r="AF4" s="86" t="s">
        <v>322</v>
      </c>
      <c r="AG4" s="86" t="s">
        <v>321</v>
      </c>
      <c r="AH4" s="86" t="s">
        <v>320</v>
      </c>
      <c r="AI4" s="86" t="s">
        <v>319</v>
      </c>
      <c r="AJ4" s="86" t="s">
        <v>318</v>
      </c>
      <c r="AK4" s="86" t="s">
        <v>326</v>
      </c>
    </row>
    <row r="5" spans="1:37" ht="10.5" customHeight="1" x14ac:dyDescent="0.25">
      <c r="B5" s="9"/>
      <c r="E5" s="5"/>
      <c r="L5"/>
      <c r="M5"/>
      <c r="N5"/>
      <c r="O5" s="10"/>
    </row>
    <row r="6" spans="1:37" x14ac:dyDescent="0.2">
      <c r="A6" s="52">
        <v>2026</v>
      </c>
      <c r="B6" s="9" t="s">
        <v>317</v>
      </c>
      <c r="C6" s="57" t="s">
        <v>83</v>
      </c>
      <c r="D6" s="62" t="s">
        <v>0</v>
      </c>
      <c r="E6" s="55">
        <v>2487</v>
      </c>
      <c r="F6" s="56">
        <f>G6+H6+I6</f>
        <v>1689</v>
      </c>
      <c r="G6" s="56">
        <v>737</v>
      </c>
      <c r="H6" s="56">
        <v>494</v>
      </c>
      <c r="I6" s="56">
        <v>458</v>
      </c>
      <c r="J6" s="56">
        <v>2446</v>
      </c>
      <c r="K6" s="56">
        <v>1787</v>
      </c>
      <c r="L6" s="78">
        <f>J6-K6</f>
        <v>659</v>
      </c>
      <c r="M6" s="79"/>
      <c r="N6" s="3"/>
      <c r="O6" s="47"/>
      <c r="P6" s="57" t="s">
        <v>719</v>
      </c>
      <c r="Q6" s="55">
        <f>S6*3+T6</f>
        <v>48</v>
      </c>
      <c r="R6" s="56">
        <f>S6+T6+U6</f>
        <v>38</v>
      </c>
      <c r="S6" s="56">
        <v>12</v>
      </c>
      <c r="T6" s="56">
        <v>12</v>
      </c>
      <c r="U6" s="56">
        <v>14</v>
      </c>
      <c r="V6" s="56">
        <v>43</v>
      </c>
      <c r="W6" s="56">
        <v>44</v>
      </c>
      <c r="X6" s="56">
        <f>V6-W6</f>
        <v>-1</v>
      </c>
      <c r="AA6" s="54" t="s">
        <v>253</v>
      </c>
      <c r="AB6" s="63" t="s">
        <v>99</v>
      </c>
      <c r="AC6" s="55">
        <v>108</v>
      </c>
      <c r="AD6" s="56">
        <f t="shared" ref="AD6:AD37" si="0">AE6+AF6+AG6</f>
        <v>142</v>
      </c>
      <c r="AE6" s="56">
        <v>32</v>
      </c>
      <c r="AF6" s="56">
        <v>41</v>
      </c>
      <c r="AG6" s="56">
        <v>69</v>
      </c>
      <c r="AH6" s="56">
        <v>153</v>
      </c>
      <c r="AI6" s="56">
        <v>206</v>
      </c>
      <c r="AJ6" s="78">
        <f t="shared" ref="AJ6:AJ37" si="1">AH6-AI6</f>
        <v>-53</v>
      </c>
      <c r="AK6" s="79"/>
    </row>
    <row r="7" spans="1:37" x14ac:dyDescent="0.2">
      <c r="A7" s="52">
        <v>2026</v>
      </c>
      <c r="B7" s="9" t="s">
        <v>316</v>
      </c>
      <c r="C7" s="54" t="s">
        <v>142</v>
      </c>
      <c r="D7" s="63" t="s">
        <v>0</v>
      </c>
      <c r="E7" s="55">
        <v>2445</v>
      </c>
      <c r="F7" s="56">
        <f>G7+H7+I7</f>
        <v>1618</v>
      </c>
      <c r="G7" s="56">
        <v>752</v>
      </c>
      <c r="H7" s="56">
        <v>439</v>
      </c>
      <c r="I7" s="56">
        <v>427</v>
      </c>
      <c r="J7" s="56">
        <v>2406</v>
      </c>
      <c r="K7" s="56">
        <v>1703</v>
      </c>
      <c r="L7" s="78">
        <f>J7-K7</f>
        <v>703</v>
      </c>
      <c r="M7" s="79"/>
      <c r="N7" s="3"/>
      <c r="O7" s="47"/>
      <c r="P7" s="54" t="s">
        <v>716</v>
      </c>
      <c r="Q7" s="55">
        <f>S7*3+T7</f>
        <v>60</v>
      </c>
      <c r="R7" s="56">
        <f>S7+T7+U7</f>
        <v>38</v>
      </c>
      <c r="S7" s="56">
        <v>17</v>
      </c>
      <c r="T7" s="56">
        <v>9</v>
      </c>
      <c r="U7" s="56">
        <v>12</v>
      </c>
      <c r="V7" s="56">
        <v>50</v>
      </c>
      <c r="W7" s="56">
        <v>46</v>
      </c>
      <c r="X7" s="56">
        <f>V7-W7</f>
        <v>4</v>
      </c>
      <c r="AA7" s="57" t="s">
        <v>57</v>
      </c>
      <c r="AB7" s="62" t="s">
        <v>35</v>
      </c>
      <c r="AC7" s="55">
        <f>AE7*2+AF7</f>
        <v>2</v>
      </c>
      <c r="AD7" s="56">
        <f t="shared" si="0"/>
        <v>4</v>
      </c>
      <c r="AE7" s="56">
        <v>0</v>
      </c>
      <c r="AF7" s="56">
        <v>2</v>
      </c>
      <c r="AG7" s="56">
        <v>2</v>
      </c>
      <c r="AH7" s="56">
        <v>1</v>
      </c>
      <c r="AI7" s="56">
        <v>7</v>
      </c>
      <c r="AJ7" s="78">
        <f t="shared" si="1"/>
        <v>-6</v>
      </c>
      <c r="AK7" s="56"/>
    </row>
    <row r="8" spans="1:37" x14ac:dyDescent="0.2">
      <c r="A8" s="52">
        <v>2026</v>
      </c>
      <c r="B8" s="9" t="s">
        <v>315</v>
      </c>
      <c r="C8" s="54" t="s">
        <v>210</v>
      </c>
      <c r="D8" s="63" t="s">
        <v>9</v>
      </c>
      <c r="E8" s="55">
        <v>2433</v>
      </c>
      <c r="F8" s="56">
        <f>G8+H8+I8</f>
        <v>1700</v>
      </c>
      <c r="G8" s="56">
        <v>731</v>
      </c>
      <c r="H8" s="56">
        <v>471</v>
      </c>
      <c r="I8" s="56">
        <v>498</v>
      </c>
      <c r="J8" s="56">
        <v>2406</v>
      </c>
      <c r="K8" s="56">
        <v>1903</v>
      </c>
      <c r="L8" s="78">
        <f>J8-K8</f>
        <v>503</v>
      </c>
      <c r="M8" s="79">
        <v>4</v>
      </c>
      <c r="N8" s="3"/>
      <c r="O8" s="47"/>
      <c r="P8" s="54" t="s">
        <v>256</v>
      </c>
      <c r="Q8" s="55">
        <f>S8*3+T8</f>
        <v>63</v>
      </c>
      <c r="R8" s="56">
        <f>S8+T8+U8</f>
        <v>38</v>
      </c>
      <c r="S8" s="56">
        <v>17</v>
      </c>
      <c r="T8" s="56">
        <v>12</v>
      </c>
      <c r="U8" s="56">
        <v>9</v>
      </c>
      <c r="V8" s="56">
        <v>58</v>
      </c>
      <c r="W8" s="56">
        <v>38</v>
      </c>
      <c r="X8" s="56">
        <f>V8-W8</f>
        <v>20</v>
      </c>
      <c r="AA8" s="54" t="s">
        <v>100</v>
      </c>
      <c r="AB8" s="63" t="s">
        <v>99</v>
      </c>
      <c r="AC8" s="55">
        <v>6</v>
      </c>
      <c r="AD8" s="56">
        <f t="shared" si="0"/>
        <v>14</v>
      </c>
      <c r="AE8" s="56">
        <v>1</v>
      </c>
      <c r="AF8" s="56">
        <v>4</v>
      </c>
      <c r="AG8" s="56">
        <v>9</v>
      </c>
      <c r="AH8" s="56">
        <v>11</v>
      </c>
      <c r="AI8" s="56">
        <v>27</v>
      </c>
      <c r="AJ8" s="78">
        <f t="shared" si="1"/>
        <v>-16</v>
      </c>
      <c r="AK8" s="79"/>
    </row>
    <row r="9" spans="1:37" x14ac:dyDescent="0.2">
      <c r="A9" s="52">
        <v>2026</v>
      </c>
      <c r="B9" s="9" t="s">
        <v>314</v>
      </c>
      <c r="C9" s="57" t="s">
        <v>39</v>
      </c>
      <c r="D9" s="62" t="s">
        <v>87</v>
      </c>
      <c r="E9" s="55">
        <v>2425</v>
      </c>
      <c r="F9" s="56">
        <f>G9+H9+I9</f>
        <v>1873</v>
      </c>
      <c r="G9" s="56">
        <v>723</v>
      </c>
      <c r="H9" s="56">
        <v>671</v>
      </c>
      <c r="I9" s="56">
        <v>479</v>
      </c>
      <c r="J9" s="56">
        <v>2252</v>
      </c>
      <c r="K9" s="56">
        <v>1728</v>
      </c>
      <c r="L9" s="78">
        <f>J9-K9</f>
        <v>524</v>
      </c>
      <c r="M9" s="79"/>
      <c r="N9" s="3"/>
      <c r="O9" s="47"/>
      <c r="P9" s="57" t="s">
        <v>718</v>
      </c>
      <c r="Q9" s="55">
        <f>S9*3+T9</f>
        <v>48</v>
      </c>
      <c r="R9" s="56">
        <f>S9+T9+U9</f>
        <v>38</v>
      </c>
      <c r="S9" s="56">
        <v>14</v>
      </c>
      <c r="T9" s="56">
        <v>6</v>
      </c>
      <c r="U9" s="56">
        <v>18</v>
      </c>
      <c r="V9" s="56">
        <v>45</v>
      </c>
      <c r="W9" s="56">
        <v>57</v>
      </c>
      <c r="X9" s="56">
        <f>V9-W9</f>
        <v>-12</v>
      </c>
      <c r="AA9" s="57" t="s">
        <v>84</v>
      </c>
      <c r="AB9" s="62" t="s">
        <v>116</v>
      </c>
      <c r="AC9" s="55">
        <f>AE9*2+AF9</f>
        <v>7</v>
      </c>
      <c r="AD9" s="56">
        <f t="shared" si="0"/>
        <v>6</v>
      </c>
      <c r="AE9" s="56">
        <v>3</v>
      </c>
      <c r="AF9" s="56">
        <v>1</v>
      </c>
      <c r="AG9" s="56">
        <v>2</v>
      </c>
      <c r="AH9" s="56">
        <v>5</v>
      </c>
      <c r="AI9" s="56">
        <v>3</v>
      </c>
      <c r="AJ9" s="78">
        <f t="shared" si="1"/>
        <v>2</v>
      </c>
      <c r="AK9" s="56"/>
    </row>
    <row r="10" spans="1:37" x14ac:dyDescent="0.2">
      <c r="A10" s="52">
        <v>2026</v>
      </c>
      <c r="B10" s="9" t="s">
        <v>313</v>
      </c>
      <c r="C10" s="54" t="s">
        <v>300</v>
      </c>
      <c r="D10" s="63" t="s">
        <v>21</v>
      </c>
      <c r="E10" s="55">
        <v>2382</v>
      </c>
      <c r="F10" s="56">
        <f>G10+H10+I10</f>
        <v>1685</v>
      </c>
      <c r="G10" s="56">
        <v>715</v>
      </c>
      <c r="H10" s="56">
        <v>467</v>
      </c>
      <c r="I10" s="56">
        <v>503</v>
      </c>
      <c r="J10" s="56">
        <v>2416</v>
      </c>
      <c r="K10" s="56">
        <v>1955</v>
      </c>
      <c r="L10" s="78">
        <f>J10-K10</f>
        <v>461</v>
      </c>
      <c r="M10" s="79">
        <v>3</v>
      </c>
      <c r="N10" s="3"/>
      <c r="O10" s="17" t="s">
        <v>723</v>
      </c>
      <c r="P10" s="54" t="s">
        <v>280</v>
      </c>
      <c r="Q10" s="55">
        <f>S10*3+T10</f>
        <v>43</v>
      </c>
      <c r="R10" s="56">
        <f>S10+T10+U10</f>
        <v>38</v>
      </c>
      <c r="S10" s="56">
        <v>11</v>
      </c>
      <c r="T10" s="56">
        <v>10</v>
      </c>
      <c r="U10" s="56">
        <v>17</v>
      </c>
      <c r="V10" s="56">
        <v>34</v>
      </c>
      <c r="W10" s="56">
        <v>40</v>
      </c>
      <c r="X10" s="56">
        <f>V10-W10</f>
        <v>-6</v>
      </c>
      <c r="AA10" s="54" t="s">
        <v>84</v>
      </c>
      <c r="AB10" s="62" t="s">
        <v>21</v>
      </c>
      <c r="AC10" s="55">
        <v>476</v>
      </c>
      <c r="AD10" s="56">
        <f t="shared" si="0"/>
        <v>489</v>
      </c>
      <c r="AE10" s="56">
        <v>124</v>
      </c>
      <c r="AF10" s="56">
        <v>148</v>
      </c>
      <c r="AG10" s="56">
        <v>217</v>
      </c>
      <c r="AH10" s="56">
        <v>491</v>
      </c>
      <c r="AI10" s="56">
        <v>663</v>
      </c>
      <c r="AJ10" s="78">
        <f t="shared" si="1"/>
        <v>-172</v>
      </c>
      <c r="AK10" s="79"/>
    </row>
    <row r="11" spans="1:37" x14ac:dyDescent="0.2">
      <c r="A11" s="52">
        <v>2026</v>
      </c>
      <c r="B11" s="9" t="s">
        <v>312</v>
      </c>
      <c r="C11" s="54" t="s">
        <v>265</v>
      </c>
      <c r="D11" s="62" t="s">
        <v>0</v>
      </c>
      <c r="E11" s="55">
        <v>2375</v>
      </c>
      <c r="F11" s="56">
        <f>G11+H11+I11</f>
        <v>1672</v>
      </c>
      <c r="G11" s="56">
        <v>704</v>
      </c>
      <c r="H11" s="56">
        <v>495</v>
      </c>
      <c r="I11" s="56">
        <v>473</v>
      </c>
      <c r="J11" s="56">
        <v>2179</v>
      </c>
      <c r="K11" s="56">
        <v>1764</v>
      </c>
      <c r="L11" s="78">
        <f>J11-K11</f>
        <v>415</v>
      </c>
      <c r="M11" s="79"/>
      <c r="N11" s="3"/>
      <c r="O11" s="17"/>
      <c r="P11" s="54" t="s">
        <v>265</v>
      </c>
      <c r="Q11" s="55">
        <f>S11*3+T11</f>
        <v>47</v>
      </c>
      <c r="R11" s="56">
        <f>S11+T11+U11</f>
        <v>38</v>
      </c>
      <c r="S11" s="56">
        <v>12</v>
      </c>
      <c r="T11" s="56">
        <v>11</v>
      </c>
      <c r="U11" s="56">
        <v>15</v>
      </c>
      <c r="V11" s="56">
        <v>42</v>
      </c>
      <c r="W11" s="56">
        <v>47</v>
      </c>
      <c r="X11" s="56">
        <f>V11-W11</f>
        <v>-5</v>
      </c>
      <c r="AA11" s="54" t="s">
        <v>84</v>
      </c>
      <c r="AB11" s="62" t="s">
        <v>9</v>
      </c>
      <c r="AC11" s="55">
        <v>385</v>
      </c>
      <c r="AD11" s="56">
        <f t="shared" si="0"/>
        <v>384</v>
      </c>
      <c r="AE11" s="56">
        <v>125</v>
      </c>
      <c r="AF11" s="56">
        <v>122</v>
      </c>
      <c r="AG11" s="56">
        <v>137</v>
      </c>
      <c r="AH11" s="56">
        <v>431</v>
      </c>
      <c r="AI11" s="56">
        <v>439</v>
      </c>
      <c r="AJ11" s="78">
        <f t="shared" si="1"/>
        <v>-8</v>
      </c>
      <c r="AK11" s="79"/>
    </row>
    <row r="12" spans="1:37" x14ac:dyDescent="0.2">
      <c r="A12" s="52">
        <v>2026</v>
      </c>
      <c r="B12" s="9" t="s">
        <v>311</v>
      </c>
      <c r="C12" s="54" t="s">
        <v>69</v>
      </c>
      <c r="D12" s="62" t="s">
        <v>0</v>
      </c>
      <c r="E12" s="55">
        <v>2328</v>
      </c>
      <c r="F12" s="56">
        <f>G12+H12+I12</f>
        <v>1669</v>
      </c>
      <c r="G12" s="56">
        <v>694</v>
      </c>
      <c r="H12" s="56">
        <v>472</v>
      </c>
      <c r="I12" s="56">
        <v>503</v>
      </c>
      <c r="J12" s="56">
        <v>2416</v>
      </c>
      <c r="K12" s="56">
        <v>1901</v>
      </c>
      <c r="L12" s="78">
        <f>J12-K12</f>
        <v>515</v>
      </c>
      <c r="M12" s="79"/>
      <c r="N12" s="3"/>
      <c r="O12" s="17"/>
      <c r="P12" s="54" t="s">
        <v>255</v>
      </c>
      <c r="Q12" s="55">
        <f>S12*3+T12</f>
        <v>70</v>
      </c>
      <c r="R12" s="56">
        <f>S12+T12+U12</f>
        <v>38</v>
      </c>
      <c r="S12" s="56">
        <v>19</v>
      </c>
      <c r="T12" s="56">
        <v>13</v>
      </c>
      <c r="U12" s="56">
        <v>6</v>
      </c>
      <c r="V12" s="56">
        <v>55</v>
      </c>
      <c r="W12" s="56">
        <v>31</v>
      </c>
      <c r="X12" s="56">
        <f>V12-W12</f>
        <v>24</v>
      </c>
      <c r="AA12" s="54" t="s">
        <v>84</v>
      </c>
      <c r="AB12" s="62" t="s">
        <v>99</v>
      </c>
      <c r="AC12" s="55">
        <v>208</v>
      </c>
      <c r="AD12" s="56">
        <f t="shared" si="0"/>
        <v>259</v>
      </c>
      <c r="AE12" s="56">
        <v>58</v>
      </c>
      <c r="AF12" s="56">
        <v>71</v>
      </c>
      <c r="AG12" s="56">
        <v>130</v>
      </c>
      <c r="AH12" s="56">
        <v>251</v>
      </c>
      <c r="AI12" s="56">
        <v>420</v>
      </c>
      <c r="AJ12" s="78">
        <f t="shared" si="1"/>
        <v>-169</v>
      </c>
      <c r="AK12" s="79"/>
    </row>
    <row r="13" spans="1:37" x14ac:dyDescent="0.2">
      <c r="A13" s="52">
        <v>2026</v>
      </c>
      <c r="B13" s="9" t="s">
        <v>310</v>
      </c>
      <c r="C13" s="54" t="s">
        <v>212</v>
      </c>
      <c r="D13" s="63" t="s">
        <v>87</v>
      </c>
      <c r="E13" s="55">
        <v>2320</v>
      </c>
      <c r="F13" s="56">
        <f>G13+H13+I13</f>
        <v>1665</v>
      </c>
      <c r="G13" s="56">
        <v>704</v>
      </c>
      <c r="H13" s="56">
        <v>452</v>
      </c>
      <c r="I13" s="56">
        <v>509</v>
      </c>
      <c r="J13" s="56">
        <v>2226</v>
      </c>
      <c r="K13" s="56">
        <v>1797</v>
      </c>
      <c r="L13" s="78">
        <f>J13-K13</f>
        <v>429</v>
      </c>
      <c r="M13" s="79"/>
      <c r="N13" s="3"/>
      <c r="O13" s="17"/>
      <c r="P13" s="54" t="s">
        <v>210</v>
      </c>
      <c r="Q13" s="55">
        <f>S13*3+T13</f>
        <v>79</v>
      </c>
      <c r="R13" s="56">
        <f>S13+T13+U13</f>
        <v>38</v>
      </c>
      <c r="S13" s="56">
        <v>23</v>
      </c>
      <c r="T13" s="56">
        <v>10</v>
      </c>
      <c r="U13" s="56">
        <v>5</v>
      </c>
      <c r="V13" s="56">
        <v>78</v>
      </c>
      <c r="W13" s="56">
        <v>27</v>
      </c>
      <c r="X13" s="56">
        <f>V13-W13</f>
        <v>51</v>
      </c>
      <c r="AA13" s="57" t="s">
        <v>84</v>
      </c>
      <c r="AB13" s="62" t="s">
        <v>64</v>
      </c>
      <c r="AC13" s="55">
        <f>AE13*2+AF13</f>
        <v>4</v>
      </c>
      <c r="AD13" s="56">
        <f t="shared" si="0"/>
        <v>6</v>
      </c>
      <c r="AE13" s="56">
        <v>1</v>
      </c>
      <c r="AF13" s="56">
        <v>2</v>
      </c>
      <c r="AG13" s="56">
        <v>3</v>
      </c>
      <c r="AH13" s="56">
        <v>8</v>
      </c>
      <c r="AI13" s="56">
        <v>10</v>
      </c>
      <c r="AJ13" s="78">
        <f t="shared" si="1"/>
        <v>-2</v>
      </c>
      <c r="AK13" s="56"/>
    </row>
    <row r="14" spans="1:37" x14ac:dyDescent="0.2">
      <c r="A14" s="52">
        <v>2026</v>
      </c>
      <c r="B14" s="9" t="s">
        <v>309</v>
      </c>
      <c r="C14" s="54" t="s">
        <v>255</v>
      </c>
      <c r="D14" s="63" t="s">
        <v>21</v>
      </c>
      <c r="E14" s="55">
        <v>2258</v>
      </c>
      <c r="F14" s="56">
        <f>G14+H14+I14</f>
        <v>1595</v>
      </c>
      <c r="G14" s="56">
        <v>680</v>
      </c>
      <c r="H14" s="56">
        <v>441</v>
      </c>
      <c r="I14" s="56">
        <v>474</v>
      </c>
      <c r="J14" s="56">
        <v>2264</v>
      </c>
      <c r="K14" s="56">
        <v>1782</v>
      </c>
      <c r="L14" s="78">
        <f>J14-K14</f>
        <v>482</v>
      </c>
      <c r="M14" s="79"/>
      <c r="N14" s="3"/>
      <c r="O14" s="17"/>
      <c r="P14" s="54" t="s">
        <v>167</v>
      </c>
      <c r="Q14" s="55">
        <f>S14*3+T14</f>
        <v>64</v>
      </c>
      <c r="R14" s="56">
        <f>S14+T14+U14</f>
        <v>38</v>
      </c>
      <c r="S14" s="56">
        <v>19</v>
      </c>
      <c r="T14" s="56">
        <v>7</v>
      </c>
      <c r="U14" s="56">
        <v>12</v>
      </c>
      <c r="V14" s="56">
        <v>50</v>
      </c>
      <c r="W14" s="56">
        <v>39</v>
      </c>
      <c r="X14" s="56">
        <f>V14-W14</f>
        <v>11</v>
      </c>
      <c r="AA14" s="54" t="s">
        <v>84</v>
      </c>
      <c r="AB14" s="62" t="s">
        <v>0</v>
      </c>
      <c r="AC14" s="55">
        <v>21</v>
      </c>
      <c r="AD14" s="56">
        <f t="shared" si="0"/>
        <v>25</v>
      </c>
      <c r="AE14" s="56">
        <v>8</v>
      </c>
      <c r="AF14" s="56">
        <v>3</v>
      </c>
      <c r="AG14" s="56">
        <v>14</v>
      </c>
      <c r="AH14" s="56">
        <v>27</v>
      </c>
      <c r="AI14" s="56">
        <v>35</v>
      </c>
      <c r="AJ14" s="78">
        <f t="shared" si="1"/>
        <v>-8</v>
      </c>
      <c r="AK14" s="79"/>
    </row>
    <row r="15" spans="1:37" x14ac:dyDescent="0.2">
      <c r="A15" s="52">
        <v>2026</v>
      </c>
      <c r="B15" s="9" t="s">
        <v>308</v>
      </c>
      <c r="C15" s="54" t="s">
        <v>167</v>
      </c>
      <c r="D15" s="63" t="s">
        <v>9</v>
      </c>
      <c r="E15" s="55">
        <v>2156</v>
      </c>
      <c r="F15" s="56">
        <f>G15+H15+I15</f>
        <v>1624</v>
      </c>
      <c r="G15" s="56">
        <v>634</v>
      </c>
      <c r="H15" s="56">
        <v>440</v>
      </c>
      <c r="I15" s="56">
        <v>550</v>
      </c>
      <c r="J15" s="56">
        <v>2137</v>
      </c>
      <c r="K15" s="56">
        <v>1930</v>
      </c>
      <c r="L15" s="78">
        <f>J15-K15</f>
        <v>207</v>
      </c>
      <c r="M15" s="79"/>
      <c r="N15" s="3"/>
      <c r="O15" s="17" t="s">
        <v>723</v>
      </c>
      <c r="P15" s="54" t="s">
        <v>225</v>
      </c>
      <c r="Q15" s="55">
        <f>S15*3+T15</f>
        <v>43</v>
      </c>
      <c r="R15" s="56">
        <f>S15+T15+U15</f>
        <v>38</v>
      </c>
      <c r="S15" s="56">
        <v>11</v>
      </c>
      <c r="T15" s="56">
        <v>10</v>
      </c>
      <c r="U15" s="56">
        <v>17</v>
      </c>
      <c r="V15" s="56">
        <v>43</v>
      </c>
      <c r="W15" s="56">
        <v>58</v>
      </c>
      <c r="X15" s="56">
        <f>V15-W15</f>
        <v>-15</v>
      </c>
      <c r="AA15" s="54" t="s">
        <v>234</v>
      </c>
      <c r="AB15" s="63" t="s">
        <v>9</v>
      </c>
      <c r="AC15" s="55">
        <v>80</v>
      </c>
      <c r="AD15" s="56">
        <f t="shared" si="0"/>
        <v>90</v>
      </c>
      <c r="AE15" s="56">
        <v>25</v>
      </c>
      <c r="AF15" s="56">
        <v>26</v>
      </c>
      <c r="AG15" s="56">
        <v>39</v>
      </c>
      <c r="AH15" s="56">
        <v>77</v>
      </c>
      <c r="AI15" s="56">
        <v>125</v>
      </c>
      <c r="AJ15" s="78">
        <f t="shared" si="1"/>
        <v>-48</v>
      </c>
      <c r="AK15" s="79"/>
    </row>
    <row r="16" spans="1:37" x14ac:dyDescent="0.2">
      <c r="A16" s="52">
        <v>2026</v>
      </c>
      <c r="B16" s="9" t="s">
        <v>307</v>
      </c>
      <c r="C16" s="54" t="s">
        <v>256</v>
      </c>
      <c r="D16" s="63" t="s">
        <v>9</v>
      </c>
      <c r="E16" s="55">
        <v>1965</v>
      </c>
      <c r="F16" s="56">
        <f>G16+H16+I16</f>
        <v>1538</v>
      </c>
      <c r="G16" s="56">
        <v>571</v>
      </c>
      <c r="H16" s="56">
        <v>440</v>
      </c>
      <c r="I16" s="56">
        <v>527</v>
      </c>
      <c r="J16" s="56">
        <v>1959</v>
      </c>
      <c r="K16" s="56">
        <v>1850</v>
      </c>
      <c r="L16" s="78">
        <f>J16-K16</f>
        <v>109</v>
      </c>
      <c r="M16" s="79"/>
      <c r="N16" s="3"/>
      <c r="O16" s="17"/>
      <c r="P16" s="54" t="s">
        <v>212</v>
      </c>
      <c r="Q16" s="55">
        <f>S16*3+T16</f>
        <v>49</v>
      </c>
      <c r="R16" s="56">
        <f>S16+T16+U16</f>
        <v>38</v>
      </c>
      <c r="S16" s="56">
        <v>13</v>
      </c>
      <c r="T16" s="56">
        <v>10</v>
      </c>
      <c r="U16" s="56">
        <v>15</v>
      </c>
      <c r="V16" s="56">
        <v>47</v>
      </c>
      <c r="W16" s="56">
        <v>50</v>
      </c>
      <c r="X16" s="56">
        <f>V16-W16</f>
        <v>-3</v>
      </c>
      <c r="AA16" s="54" t="s">
        <v>207</v>
      </c>
      <c r="AB16" s="63" t="s">
        <v>25</v>
      </c>
      <c r="AC16" s="55">
        <v>53</v>
      </c>
      <c r="AD16" s="56">
        <f t="shared" si="0"/>
        <v>56</v>
      </c>
      <c r="AE16" s="56">
        <v>19</v>
      </c>
      <c r="AF16" s="56">
        <v>15</v>
      </c>
      <c r="AG16" s="56">
        <v>22</v>
      </c>
      <c r="AH16" s="56">
        <v>59</v>
      </c>
      <c r="AI16" s="56">
        <v>72</v>
      </c>
      <c r="AJ16" s="78">
        <f t="shared" si="1"/>
        <v>-13</v>
      </c>
      <c r="AK16" s="79"/>
    </row>
    <row r="17" spans="1:37" x14ac:dyDescent="0.2">
      <c r="A17" s="52">
        <v>2026</v>
      </c>
      <c r="B17" s="9" t="s">
        <v>306</v>
      </c>
      <c r="C17" s="54" t="s">
        <v>28</v>
      </c>
      <c r="D17" s="62" t="s">
        <v>9</v>
      </c>
      <c r="E17" s="55">
        <v>1957</v>
      </c>
      <c r="F17" s="56">
        <f>G17+H17+I17</f>
        <v>1523</v>
      </c>
      <c r="G17" s="56">
        <v>571</v>
      </c>
      <c r="H17" s="56">
        <v>450</v>
      </c>
      <c r="I17" s="56">
        <v>502</v>
      </c>
      <c r="J17" s="56">
        <v>2064</v>
      </c>
      <c r="K17" s="56">
        <v>1879</v>
      </c>
      <c r="L17" s="78">
        <f>J17-K17</f>
        <v>185</v>
      </c>
      <c r="M17" s="79"/>
      <c r="N17" s="3"/>
      <c r="O17" s="17"/>
      <c r="P17" s="57" t="s">
        <v>39</v>
      </c>
      <c r="Q17" s="55">
        <f>S17*3+T17</f>
        <v>44</v>
      </c>
      <c r="R17" s="56">
        <f>S17+T17+U17</f>
        <v>38</v>
      </c>
      <c r="S17" s="56">
        <v>11</v>
      </c>
      <c r="T17" s="56">
        <v>11</v>
      </c>
      <c r="U17" s="56">
        <v>16</v>
      </c>
      <c r="V17" s="56">
        <v>44</v>
      </c>
      <c r="W17" s="56">
        <v>57</v>
      </c>
      <c r="X17" s="56">
        <f>V17-W17</f>
        <v>-13</v>
      </c>
      <c r="AA17" s="57" t="s">
        <v>107</v>
      </c>
      <c r="AB17" s="62" t="s">
        <v>25</v>
      </c>
      <c r="AC17" s="55">
        <f>AE17*2+AF17</f>
        <v>6</v>
      </c>
      <c r="AD17" s="56">
        <f t="shared" si="0"/>
        <v>6</v>
      </c>
      <c r="AE17" s="56">
        <v>3</v>
      </c>
      <c r="AF17" s="56">
        <v>0</v>
      </c>
      <c r="AG17" s="56">
        <v>3</v>
      </c>
      <c r="AH17" s="56">
        <v>10</v>
      </c>
      <c r="AI17" s="56">
        <v>8</v>
      </c>
      <c r="AJ17" s="78">
        <f t="shared" si="1"/>
        <v>2</v>
      </c>
      <c r="AK17" s="56"/>
    </row>
    <row r="18" spans="1:37" x14ac:dyDescent="0.2">
      <c r="A18" s="52">
        <v>2026</v>
      </c>
      <c r="B18" s="9" t="s">
        <v>305</v>
      </c>
      <c r="C18" s="54" t="s">
        <v>303</v>
      </c>
      <c r="D18" s="63" t="s">
        <v>35</v>
      </c>
      <c r="E18" s="55">
        <v>1759</v>
      </c>
      <c r="F18" s="56">
        <f>G18+H18+I18</f>
        <v>1330</v>
      </c>
      <c r="G18" s="56">
        <v>497</v>
      </c>
      <c r="H18" s="56">
        <v>351</v>
      </c>
      <c r="I18" s="56">
        <v>482</v>
      </c>
      <c r="J18" s="56">
        <v>1718</v>
      </c>
      <c r="K18" s="56">
        <v>1627</v>
      </c>
      <c r="L18" s="78">
        <f>J18-K18</f>
        <v>91</v>
      </c>
      <c r="M18" s="79"/>
      <c r="N18" s="3"/>
      <c r="O18" s="17" t="s">
        <v>723</v>
      </c>
      <c r="P18" s="54" t="s">
        <v>180</v>
      </c>
      <c r="Q18" s="55">
        <f>S18*3+T18</f>
        <v>35</v>
      </c>
      <c r="R18" s="56">
        <f>S18+T18+U18</f>
        <v>38</v>
      </c>
      <c r="S18" s="56">
        <v>9</v>
      </c>
      <c r="T18" s="56">
        <v>8</v>
      </c>
      <c r="U18" s="56">
        <v>21</v>
      </c>
      <c r="V18" s="56">
        <v>35</v>
      </c>
      <c r="W18" s="56">
        <v>69</v>
      </c>
      <c r="X18" s="56">
        <f>V18-W18</f>
        <v>-34</v>
      </c>
      <c r="AA18" s="54" t="s">
        <v>140</v>
      </c>
      <c r="AB18" s="62" t="s">
        <v>66</v>
      </c>
      <c r="AC18" s="55">
        <v>15</v>
      </c>
      <c r="AD18" s="56">
        <f t="shared" si="0"/>
        <v>16</v>
      </c>
      <c r="AE18" s="56">
        <v>6</v>
      </c>
      <c r="AF18" s="56">
        <v>3</v>
      </c>
      <c r="AG18" s="56">
        <v>7</v>
      </c>
      <c r="AH18" s="56">
        <v>18</v>
      </c>
      <c r="AI18" s="56">
        <v>28</v>
      </c>
      <c r="AJ18" s="78">
        <f t="shared" si="1"/>
        <v>-10</v>
      </c>
      <c r="AK18" s="79"/>
    </row>
    <row r="19" spans="1:37" x14ac:dyDescent="0.2">
      <c r="A19" s="52">
        <v>2026</v>
      </c>
      <c r="B19" s="9" t="s">
        <v>304</v>
      </c>
      <c r="C19" s="54" t="s">
        <v>295</v>
      </c>
      <c r="D19" s="63" t="s">
        <v>18</v>
      </c>
      <c r="E19" s="55">
        <v>1456</v>
      </c>
      <c r="F19" s="56">
        <f>G19+H19+I19</f>
        <v>1244</v>
      </c>
      <c r="G19" s="56">
        <v>418</v>
      </c>
      <c r="H19" s="56">
        <v>377</v>
      </c>
      <c r="I19" s="56">
        <v>449</v>
      </c>
      <c r="J19" s="56">
        <v>1417</v>
      </c>
      <c r="K19" s="56">
        <v>1517</v>
      </c>
      <c r="L19" s="78">
        <f>J19-K19</f>
        <v>-100</v>
      </c>
      <c r="M19" s="79"/>
      <c r="N19" s="3"/>
      <c r="O19" s="17"/>
      <c r="P19" s="54" t="s">
        <v>714</v>
      </c>
      <c r="Q19" s="55">
        <f>S19*3+T19</f>
        <v>67</v>
      </c>
      <c r="R19" s="56">
        <f>S19+T19+U19</f>
        <v>38</v>
      </c>
      <c r="S19" s="56">
        <v>18</v>
      </c>
      <c r="T19" s="56">
        <v>13</v>
      </c>
      <c r="U19" s="56">
        <v>7</v>
      </c>
      <c r="V19" s="56">
        <v>63</v>
      </c>
      <c r="W19" s="56">
        <v>39</v>
      </c>
      <c r="X19" s="56">
        <f>V19-W19</f>
        <v>24</v>
      </c>
      <c r="Z19" s="1">
        <v>2026</v>
      </c>
      <c r="AA19" s="54" t="s">
        <v>303</v>
      </c>
      <c r="AB19" s="63" t="s">
        <v>35</v>
      </c>
      <c r="AC19" s="55">
        <v>1759</v>
      </c>
      <c r="AD19" s="56">
        <f t="shared" si="0"/>
        <v>1330</v>
      </c>
      <c r="AE19" s="56">
        <v>497</v>
      </c>
      <c r="AF19" s="56">
        <v>351</v>
      </c>
      <c r="AG19" s="56">
        <v>482</v>
      </c>
      <c r="AH19" s="56">
        <v>1718</v>
      </c>
      <c r="AI19" s="56">
        <v>1627</v>
      </c>
      <c r="AJ19" s="78">
        <f t="shared" si="1"/>
        <v>91</v>
      </c>
      <c r="AK19" s="79"/>
    </row>
    <row r="20" spans="1:37" x14ac:dyDescent="0.2">
      <c r="B20" s="9" t="s">
        <v>302</v>
      </c>
      <c r="C20" s="54" t="s">
        <v>216</v>
      </c>
      <c r="D20" s="63" t="s">
        <v>25</v>
      </c>
      <c r="E20" s="55">
        <v>1428</v>
      </c>
      <c r="F20" s="56">
        <f>G20+H20+I20</f>
        <v>1166</v>
      </c>
      <c r="G20" s="56">
        <v>400</v>
      </c>
      <c r="H20" s="56">
        <v>327</v>
      </c>
      <c r="I20" s="56">
        <v>439</v>
      </c>
      <c r="J20" s="56">
        <v>1476</v>
      </c>
      <c r="K20" s="56">
        <v>1522</v>
      </c>
      <c r="L20" s="78">
        <f>J20-K20</f>
        <v>-46</v>
      </c>
      <c r="M20" s="79"/>
      <c r="N20" s="3"/>
      <c r="O20" s="17"/>
      <c r="P20" s="54" t="s">
        <v>142</v>
      </c>
      <c r="Q20" s="55">
        <f>S20*3+T20</f>
        <v>76</v>
      </c>
      <c r="R20" s="56">
        <f>S20+T20+U20</f>
        <v>38</v>
      </c>
      <c r="S20" s="56">
        <v>23</v>
      </c>
      <c r="T20" s="56">
        <v>7</v>
      </c>
      <c r="U20" s="56">
        <v>8</v>
      </c>
      <c r="V20" s="56">
        <v>66</v>
      </c>
      <c r="W20" s="56">
        <v>33</v>
      </c>
      <c r="X20" s="56">
        <f>V20-W20</f>
        <v>33</v>
      </c>
      <c r="AA20" s="54" t="s">
        <v>278</v>
      </c>
      <c r="AB20" s="63" t="s">
        <v>25</v>
      </c>
      <c r="AC20" s="55">
        <v>387</v>
      </c>
      <c r="AD20" s="56">
        <f t="shared" si="0"/>
        <v>370</v>
      </c>
      <c r="AE20" s="56">
        <v>102</v>
      </c>
      <c r="AF20" s="56">
        <v>104</v>
      </c>
      <c r="AG20" s="56">
        <v>164</v>
      </c>
      <c r="AH20" s="56">
        <v>400</v>
      </c>
      <c r="AI20" s="56">
        <v>511</v>
      </c>
      <c r="AJ20" s="78">
        <f t="shared" si="1"/>
        <v>-111</v>
      </c>
      <c r="AK20" s="79"/>
    </row>
    <row r="21" spans="1:37" x14ac:dyDescent="0.2">
      <c r="A21" s="48">
        <v>2026</v>
      </c>
      <c r="B21" s="9" t="s">
        <v>301</v>
      </c>
      <c r="C21" s="54" t="s">
        <v>263</v>
      </c>
      <c r="D21" s="63" t="s">
        <v>35</v>
      </c>
      <c r="E21" s="55">
        <v>1358</v>
      </c>
      <c r="F21" s="56">
        <f>G21+H21+I21</f>
        <v>1145</v>
      </c>
      <c r="G21" s="56">
        <v>396</v>
      </c>
      <c r="H21" s="56">
        <v>303</v>
      </c>
      <c r="I21" s="56">
        <v>446</v>
      </c>
      <c r="J21" s="56">
        <v>1329</v>
      </c>
      <c r="K21" s="56">
        <v>1413</v>
      </c>
      <c r="L21" s="78">
        <f>J21-K21</f>
        <v>-84</v>
      </c>
      <c r="M21" s="79"/>
      <c r="O21" s="17"/>
      <c r="P21" s="57" t="s">
        <v>69</v>
      </c>
      <c r="Q21" s="55">
        <f>S21*3+T21</f>
        <v>47</v>
      </c>
      <c r="R21" s="56">
        <f>S21+T21+U21</f>
        <v>38</v>
      </c>
      <c r="S21" s="56">
        <v>12</v>
      </c>
      <c r="T21" s="58">
        <v>11</v>
      </c>
      <c r="U21" s="56">
        <v>15</v>
      </c>
      <c r="V21" s="56">
        <v>45</v>
      </c>
      <c r="W21" s="56">
        <v>50</v>
      </c>
      <c r="X21" s="56">
        <f>V21-W21</f>
        <v>-5</v>
      </c>
      <c r="Z21" s="1">
        <v>2026</v>
      </c>
      <c r="AA21" s="54" t="s">
        <v>300</v>
      </c>
      <c r="AB21" s="63" t="s">
        <v>21</v>
      </c>
      <c r="AC21" s="55">
        <v>2382</v>
      </c>
      <c r="AD21" s="56">
        <f t="shared" si="0"/>
        <v>1685</v>
      </c>
      <c r="AE21" s="56">
        <v>715</v>
      </c>
      <c r="AF21" s="56">
        <v>467</v>
      </c>
      <c r="AG21" s="56">
        <v>503</v>
      </c>
      <c r="AH21" s="56">
        <v>2416</v>
      </c>
      <c r="AI21" s="56">
        <v>1955</v>
      </c>
      <c r="AJ21" s="78">
        <f t="shared" si="1"/>
        <v>461</v>
      </c>
      <c r="AK21" s="79">
        <v>3</v>
      </c>
    </row>
    <row r="22" spans="1:37" x14ac:dyDescent="0.2">
      <c r="A22" s="48">
        <v>2026</v>
      </c>
      <c r="B22" s="9" t="s">
        <v>299</v>
      </c>
      <c r="C22" s="54" t="s">
        <v>14</v>
      </c>
      <c r="D22" s="63" t="s">
        <v>18</v>
      </c>
      <c r="E22" s="55">
        <v>1202</v>
      </c>
      <c r="F22" s="56">
        <f>G22+H22+I22</f>
        <v>1047</v>
      </c>
      <c r="G22" s="56">
        <v>343</v>
      </c>
      <c r="H22" s="56">
        <v>278</v>
      </c>
      <c r="I22" s="56">
        <v>426</v>
      </c>
      <c r="J22" s="56">
        <v>1243</v>
      </c>
      <c r="K22" s="56">
        <v>1463</v>
      </c>
      <c r="L22" s="78">
        <f>J22-K22</f>
        <v>-220</v>
      </c>
      <c r="M22" s="79"/>
      <c r="N22" s="3"/>
      <c r="O22" s="17"/>
      <c r="P22" s="54" t="s">
        <v>717</v>
      </c>
      <c r="Q22" s="55">
        <f>S22*3+T22</f>
        <v>51</v>
      </c>
      <c r="R22" s="56">
        <f>S22+T22+U22</f>
        <v>38</v>
      </c>
      <c r="S22" s="56">
        <v>14</v>
      </c>
      <c r="T22" s="56">
        <v>9</v>
      </c>
      <c r="U22" s="56">
        <v>15</v>
      </c>
      <c r="V22" s="56">
        <v>43</v>
      </c>
      <c r="W22" s="56">
        <v>47</v>
      </c>
      <c r="X22" s="56">
        <f>V22-W22</f>
        <v>-4</v>
      </c>
      <c r="AA22" s="57" t="s">
        <v>3</v>
      </c>
      <c r="AB22" s="62" t="s">
        <v>2</v>
      </c>
      <c r="AC22" s="55">
        <f>AE22*2+AF22</f>
        <v>0</v>
      </c>
      <c r="AD22" s="56">
        <f t="shared" si="0"/>
        <v>2</v>
      </c>
      <c r="AE22" s="56">
        <v>0</v>
      </c>
      <c r="AF22" s="56">
        <v>0</v>
      </c>
      <c r="AG22" s="56">
        <v>2</v>
      </c>
      <c r="AH22" s="56">
        <v>2</v>
      </c>
      <c r="AI22" s="56">
        <v>8</v>
      </c>
      <c r="AJ22" s="78">
        <f t="shared" si="1"/>
        <v>-6</v>
      </c>
      <c r="AK22" s="56"/>
    </row>
    <row r="23" spans="1:37" x14ac:dyDescent="0.2">
      <c r="B23" s="9" t="s">
        <v>298</v>
      </c>
      <c r="C23" s="54" t="s">
        <v>56</v>
      </c>
      <c r="D23" s="63" t="s">
        <v>55</v>
      </c>
      <c r="E23" s="55">
        <v>1183</v>
      </c>
      <c r="F23" s="56">
        <f>G23+H23+I23</f>
        <v>1049</v>
      </c>
      <c r="G23" s="56">
        <v>338</v>
      </c>
      <c r="H23" s="56">
        <v>288</v>
      </c>
      <c r="I23" s="56">
        <v>423</v>
      </c>
      <c r="J23" s="56">
        <v>1162</v>
      </c>
      <c r="K23" s="56">
        <v>1327</v>
      </c>
      <c r="L23" s="78">
        <f>J23-K23</f>
        <v>-165</v>
      </c>
      <c r="M23" s="79"/>
      <c r="N23" s="3"/>
      <c r="O23" s="17" t="s">
        <v>723</v>
      </c>
      <c r="P23" s="54" t="s">
        <v>56</v>
      </c>
      <c r="Q23" s="55">
        <f>S23*3+T23</f>
        <v>17</v>
      </c>
      <c r="R23" s="56">
        <f>S23+T23+U23</f>
        <v>38</v>
      </c>
      <c r="S23" s="56">
        <v>2</v>
      </c>
      <c r="T23" s="56">
        <v>11</v>
      </c>
      <c r="U23" s="56">
        <v>25</v>
      </c>
      <c r="V23" s="56">
        <v>28</v>
      </c>
      <c r="W23" s="56">
        <v>75</v>
      </c>
      <c r="X23" s="56">
        <f>V23-W23</f>
        <v>-47</v>
      </c>
      <c r="AA23" s="54" t="s">
        <v>3</v>
      </c>
      <c r="AB23" s="62" t="s">
        <v>48</v>
      </c>
      <c r="AC23" s="55">
        <v>6</v>
      </c>
      <c r="AD23" s="56">
        <f t="shared" si="0"/>
        <v>9</v>
      </c>
      <c r="AE23" s="56">
        <v>3</v>
      </c>
      <c r="AF23" s="56">
        <v>0</v>
      </c>
      <c r="AG23" s="56">
        <v>6</v>
      </c>
      <c r="AH23" s="56">
        <v>10</v>
      </c>
      <c r="AI23" s="56">
        <v>19</v>
      </c>
      <c r="AJ23" s="78">
        <f t="shared" si="1"/>
        <v>-9</v>
      </c>
      <c r="AK23" s="79"/>
    </row>
    <row r="24" spans="1:37" x14ac:dyDescent="0.2">
      <c r="B24" s="9" t="s">
        <v>297</v>
      </c>
      <c r="C24" s="54" t="s">
        <v>122</v>
      </c>
      <c r="D24" s="63" t="s">
        <v>0</v>
      </c>
      <c r="E24" s="55">
        <v>898</v>
      </c>
      <c r="F24" s="56">
        <f>G24+H24+I24</f>
        <v>781</v>
      </c>
      <c r="G24" s="56">
        <v>258</v>
      </c>
      <c r="H24" s="56">
        <v>249</v>
      </c>
      <c r="I24" s="56">
        <v>274</v>
      </c>
      <c r="J24" s="56">
        <v>948</v>
      </c>
      <c r="K24" s="56">
        <v>955</v>
      </c>
      <c r="L24" s="78">
        <f>J24-K24</f>
        <v>-7</v>
      </c>
      <c r="M24" s="79">
        <v>4</v>
      </c>
      <c r="N24" s="3"/>
      <c r="O24" s="47"/>
      <c r="P24" s="54" t="s">
        <v>377</v>
      </c>
      <c r="Q24" s="55">
        <f>S24*3+T24</f>
        <v>45</v>
      </c>
      <c r="R24" s="56">
        <f>S24+T24+U24</f>
        <v>38</v>
      </c>
      <c r="S24" s="56">
        <v>13</v>
      </c>
      <c r="T24" s="56">
        <v>6</v>
      </c>
      <c r="U24" s="56">
        <v>19</v>
      </c>
      <c r="V24" s="56">
        <v>55</v>
      </c>
      <c r="W24" s="56">
        <v>60</v>
      </c>
      <c r="X24" s="56">
        <f>V24-W24</f>
        <v>-5</v>
      </c>
      <c r="AA24" s="54" t="s">
        <v>275</v>
      </c>
      <c r="AB24" s="63" t="s">
        <v>15</v>
      </c>
      <c r="AC24" s="55">
        <v>308</v>
      </c>
      <c r="AD24" s="56">
        <f t="shared" si="0"/>
        <v>319</v>
      </c>
      <c r="AE24" s="56">
        <v>77</v>
      </c>
      <c r="AF24" s="56">
        <v>85</v>
      </c>
      <c r="AG24" s="56">
        <v>157</v>
      </c>
      <c r="AH24" s="56">
        <v>315</v>
      </c>
      <c r="AI24" s="56">
        <v>487</v>
      </c>
      <c r="AJ24" s="78">
        <f t="shared" si="1"/>
        <v>-172</v>
      </c>
      <c r="AK24" s="79"/>
    </row>
    <row r="25" spans="1:37" x14ac:dyDescent="0.2">
      <c r="B25" s="9" t="s">
        <v>296</v>
      </c>
      <c r="C25" s="54" t="s">
        <v>200</v>
      </c>
      <c r="D25" s="63" t="s">
        <v>0</v>
      </c>
      <c r="E25" s="55">
        <v>893</v>
      </c>
      <c r="F25" s="56">
        <f>G25+H25+I25</f>
        <v>708</v>
      </c>
      <c r="G25" s="56">
        <v>270</v>
      </c>
      <c r="H25" s="56">
        <v>215</v>
      </c>
      <c r="I25" s="56">
        <v>223</v>
      </c>
      <c r="J25" s="56">
        <v>897</v>
      </c>
      <c r="K25" s="56">
        <v>797</v>
      </c>
      <c r="L25" s="78">
        <f>J25-K25</f>
        <v>100</v>
      </c>
      <c r="M25" s="79"/>
      <c r="O25" s="47"/>
      <c r="P25" s="54" t="s">
        <v>720</v>
      </c>
      <c r="Q25" s="55">
        <f>S25*3+T25</f>
        <v>45</v>
      </c>
      <c r="R25" s="56">
        <f>S25+T25+U25</f>
        <v>38</v>
      </c>
      <c r="S25" s="56">
        <v>11</v>
      </c>
      <c r="T25" s="56">
        <v>12</v>
      </c>
      <c r="U25" s="56">
        <v>15</v>
      </c>
      <c r="V25" s="56">
        <v>35</v>
      </c>
      <c r="W25" s="56">
        <v>52</v>
      </c>
      <c r="X25" s="56">
        <f>V25-W25</f>
        <v>-17</v>
      </c>
      <c r="Z25" s="1">
        <v>2026</v>
      </c>
      <c r="AA25" s="54" t="s">
        <v>295</v>
      </c>
      <c r="AB25" s="63" t="s">
        <v>18</v>
      </c>
      <c r="AC25" s="55">
        <v>1456</v>
      </c>
      <c r="AD25" s="56">
        <f t="shared" si="0"/>
        <v>1244</v>
      </c>
      <c r="AE25" s="56">
        <v>418</v>
      </c>
      <c r="AF25" s="56">
        <v>377</v>
      </c>
      <c r="AG25" s="56">
        <v>449</v>
      </c>
      <c r="AH25" s="56">
        <v>1417</v>
      </c>
      <c r="AI25" s="56">
        <v>1517</v>
      </c>
      <c r="AJ25" s="78">
        <f t="shared" si="1"/>
        <v>-100</v>
      </c>
      <c r="AK25" s="79"/>
    </row>
    <row r="26" spans="1:37" ht="12.75" customHeight="1" x14ac:dyDescent="0.2">
      <c r="B26" s="9" t="s">
        <v>294</v>
      </c>
      <c r="C26" s="54" t="s">
        <v>125</v>
      </c>
      <c r="D26" s="63" t="s">
        <v>0</v>
      </c>
      <c r="E26" s="55">
        <v>863</v>
      </c>
      <c r="F26" s="56">
        <f>G26+H26+I26</f>
        <v>692</v>
      </c>
      <c r="G26" s="56">
        <v>250</v>
      </c>
      <c r="H26" s="56">
        <v>182</v>
      </c>
      <c r="I26" s="56">
        <v>260</v>
      </c>
      <c r="J26" s="56">
        <v>872</v>
      </c>
      <c r="K26" s="56">
        <v>926</v>
      </c>
      <c r="L26" s="78">
        <f>J26-K26</f>
        <v>-54</v>
      </c>
      <c r="M26" s="79"/>
      <c r="N26" s="3"/>
      <c r="O26" s="47"/>
      <c r="P26" s="7"/>
      <c r="Q26" s="46"/>
      <c r="R26" s="46"/>
      <c r="S26" s="46"/>
      <c r="T26" s="46"/>
      <c r="U26" s="46"/>
      <c r="V26" s="46"/>
      <c r="W26" s="46"/>
      <c r="X26" s="46"/>
      <c r="AA26" s="54" t="s">
        <v>268</v>
      </c>
      <c r="AB26" s="62" t="s">
        <v>9</v>
      </c>
      <c r="AC26" s="55">
        <v>193</v>
      </c>
      <c r="AD26" s="56">
        <f t="shared" si="0"/>
        <v>173</v>
      </c>
      <c r="AE26" s="56">
        <v>63</v>
      </c>
      <c r="AF26" s="56">
        <v>55</v>
      </c>
      <c r="AG26" s="56">
        <v>55</v>
      </c>
      <c r="AH26" s="56">
        <v>201</v>
      </c>
      <c r="AI26" s="56">
        <v>185</v>
      </c>
      <c r="AJ26" s="78">
        <f t="shared" si="1"/>
        <v>16</v>
      </c>
      <c r="AK26" s="79"/>
    </row>
    <row r="27" spans="1:37" x14ac:dyDescent="0.2">
      <c r="B27" s="9" t="s">
        <v>293</v>
      </c>
      <c r="C27" s="54" t="s">
        <v>225</v>
      </c>
      <c r="D27" s="62" t="s">
        <v>116</v>
      </c>
      <c r="E27" s="55">
        <v>718</v>
      </c>
      <c r="F27" s="56">
        <f>G27+H27+I27</f>
        <v>618</v>
      </c>
      <c r="G27" s="56">
        <v>201</v>
      </c>
      <c r="H27" s="56">
        <v>173</v>
      </c>
      <c r="I27" s="56">
        <v>244</v>
      </c>
      <c r="J27" s="56">
        <v>696</v>
      </c>
      <c r="K27" s="56">
        <v>824</v>
      </c>
      <c r="L27" s="78">
        <f>J27-K27</f>
        <v>-128</v>
      </c>
      <c r="M27" s="79"/>
      <c r="N27" s="3"/>
      <c r="O27" s="47"/>
      <c r="P27" s="7"/>
      <c r="Q27" s="46">
        <f t="shared" ref="Q27:X27" si="2">SUM(Q6:Q25)</f>
        <v>1041</v>
      </c>
      <c r="R27" s="46">
        <f t="shared" si="2"/>
        <v>760</v>
      </c>
      <c r="S27" s="46">
        <f t="shared" si="2"/>
        <v>281</v>
      </c>
      <c r="T27" s="46">
        <f t="shared" si="2"/>
        <v>198</v>
      </c>
      <c r="U27" s="46">
        <f t="shared" si="2"/>
        <v>281</v>
      </c>
      <c r="V27" s="46">
        <f t="shared" si="2"/>
        <v>959</v>
      </c>
      <c r="W27" s="46">
        <f t="shared" si="2"/>
        <v>959</v>
      </c>
      <c r="X27" s="46">
        <f t="shared" si="2"/>
        <v>0</v>
      </c>
      <c r="AA27" s="54" t="s">
        <v>256</v>
      </c>
      <c r="AB27" s="62" t="s">
        <v>2</v>
      </c>
      <c r="AC27" s="55">
        <v>108</v>
      </c>
      <c r="AD27" s="56">
        <f t="shared" si="0"/>
        <v>113</v>
      </c>
      <c r="AE27" s="56">
        <v>37</v>
      </c>
      <c r="AF27" s="56">
        <v>29</v>
      </c>
      <c r="AG27" s="56">
        <v>47</v>
      </c>
      <c r="AH27" s="56">
        <v>129</v>
      </c>
      <c r="AI27" s="56">
        <v>166</v>
      </c>
      <c r="AJ27" s="78">
        <f t="shared" si="1"/>
        <v>-37</v>
      </c>
      <c r="AK27" s="79"/>
    </row>
    <row r="28" spans="1:37" x14ac:dyDescent="0.2">
      <c r="B28" s="9" t="s">
        <v>292</v>
      </c>
      <c r="C28" s="54" t="s">
        <v>180</v>
      </c>
      <c r="D28" s="63" t="s">
        <v>87</v>
      </c>
      <c r="E28" s="55">
        <v>708</v>
      </c>
      <c r="F28" s="56">
        <f>G28+H28+I28</f>
        <v>603</v>
      </c>
      <c r="G28" s="56">
        <v>181</v>
      </c>
      <c r="H28" s="56">
        <v>173</v>
      </c>
      <c r="I28" s="56">
        <v>249</v>
      </c>
      <c r="J28" s="56">
        <v>676</v>
      </c>
      <c r="K28" s="56">
        <v>872</v>
      </c>
      <c r="L28" s="78">
        <f>J28-K28</f>
        <v>-196</v>
      </c>
      <c r="M28" s="79"/>
      <c r="O28" s="47"/>
      <c r="Z28" s="1">
        <v>2026</v>
      </c>
      <c r="AA28" s="54" t="s">
        <v>256</v>
      </c>
      <c r="AB28" s="63" t="s">
        <v>9</v>
      </c>
      <c r="AC28" s="55">
        <v>1965</v>
      </c>
      <c r="AD28" s="56">
        <f t="shared" si="0"/>
        <v>1538</v>
      </c>
      <c r="AE28" s="56">
        <v>571</v>
      </c>
      <c r="AF28" s="56">
        <v>440</v>
      </c>
      <c r="AG28" s="56">
        <v>527</v>
      </c>
      <c r="AH28" s="56">
        <v>1959</v>
      </c>
      <c r="AI28" s="56">
        <v>1850</v>
      </c>
      <c r="AJ28" s="78">
        <f t="shared" si="1"/>
        <v>109</v>
      </c>
      <c r="AK28" s="79"/>
    </row>
    <row r="29" spans="1:37" x14ac:dyDescent="0.2">
      <c r="B29" s="9" t="s">
        <v>291</v>
      </c>
      <c r="C29" s="54" t="s">
        <v>233</v>
      </c>
      <c r="D29" s="62" t="s">
        <v>15</v>
      </c>
      <c r="E29" s="55">
        <v>661</v>
      </c>
      <c r="F29" s="56">
        <f>G29+H29+I29</f>
        <v>557</v>
      </c>
      <c r="G29" s="56">
        <v>171</v>
      </c>
      <c r="H29" s="56">
        <v>165</v>
      </c>
      <c r="I29" s="56">
        <v>221</v>
      </c>
      <c r="J29" s="56">
        <v>640</v>
      </c>
      <c r="K29" s="56">
        <v>779</v>
      </c>
      <c r="L29" s="78">
        <f>J29-K29</f>
        <v>-139</v>
      </c>
      <c r="M29" s="79"/>
      <c r="N29" s="3"/>
      <c r="O29" s="47"/>
      <c r="AA29" s="54" t="s">
        <v>256</v>
      </c>
      <c r="AB29" s="62" t="s">
        <v>0</v>
      </c>
      <c r="AC29" s="55">
        <v>139</v>
      </c>
      <c r="AD29" s="56">
        <f t="shared" si="0"/>
        <v>119</v>
      </c>
      <c r="AE29" s="56">
        <v>44</v>
      </c>
      <c r="AF29" s="56">
        <v>28</v>
      </c>
      <c r="AG29" s="56">
        <v>47</v>
      </c>
      <c r="AH29" s="56">
        <v>153</v>
      </c>
      <c r="AI29" s="56">
        <v>157</v>
      </c>
      <c r="AJ29" s="78">
        <f t="shared" si="1"/>
        <v>-4</v>
      </c>
      <c r="AK29" s="79"/>
    </row>
    <row r="30" spans="1:37" x14ac:dyDescent="0.2">
      <c r="B30" s="9" t="s">
        <v>290</v>
      </c>
      <c r="C30" s="57" t="s">
        <v>280</v>
      </c>
      <c r="D30" s="62" t="s">
        <v>116</v>
      </c>
      <c r="E30" s="55">
        <v>644</v>
      </c>
      <c r="F30" s="56">
        <f>G30+H30+I30</f>
        <v>612</v>
      </c>
      <c r="G30" s="56">
        <v>180</v>
      </c>
      <c r="H30" s="56">
        <v>196</v>
      </c>
      <c r="I30" s="56">
        <v>236</v>
      </c>
      <c r="J30" s="56">
        <v>640</v>
      </c>
      <c r="K30" s="56">
        <v>735</v>
      </c>
      <c r="L30" s="78">
        <f>J30-K30</f>
        <v>-95</v>
      </c>
      <c r="M30" s="56"/>
      <c r="N30" s="3"/>
      <c r="O30" s="47"/>
      <c r="AA30" s="54" t="s">
        <v>228</v>
      </c>
      <c r="AB30" s="62" t="s">
        <v>87</v>
      </c>
      <c r="AC30" s="55">
        <v>73</v>
      </c>
      <c r="AD30" s="56">
        <f t="shared" si="0"/>
        <v>78</v>
      </c>
      <c r="AE30" s="56">
        <v>24</v>
      </c>
      <c r="AF30" s="56">
        <v>25</v>
      </c>
      <c r="AG30" s="56">
        <v>29</v>
      </c>
      <c r="AH30" s="56">
        <v>87</v>
      </c>
      <c r="AI30" s="56">
        <v>99</v>
      </c>
      <c r="AJ30" s="78">
        <f t="shared" si="1"/>
        <v>-12</v>
      </c>
      <c r="AK30" s="79"/>
    </row>
    <row r="31" spans="1:37" x14ac:dyDescent="0.2">
      <c r="B31" s="9" t="s">
        <v>289</v>
      </c>
      <c r="C31" s="54" t="s">
        <v>158</v>
      </c>
      <c r="D31" s="62" t="s">
        <v>55</v>
      </c>
      <c r="E31" s="55">
        <v>637</v>
      </c>
      <c r="F31" s="56">
        <f>G31+H31+I31</f>
        <v>652</v>
      </c>
      <c r="G31" s="56">
        <v>209</v>
      </c>
      <c r="H31" s="56">
        <v>152</v>
      </c>
      <c r="I31" s="56">
        <v>291</v>
      </c>
      <c r="J31" s="56">
        <v>764</v>
      </c>
      <c r="K31" s="56">
        <v>908</v>
      </c>
      <c r="L31" s="78">
        <f>J31-K31</f>
        <v>-144</v>
      </c>
      <c r="M31" s="79"/>
      <c r="N31" s="3"/>
      <c r="O31" s="47"/>
      <c r="AA31" s="54" t="s">
        <v>218</v>
      </c>
      <c r="AB31" s="63" t="s">
        <v>6</v>
      </c>
      <c r="AC31" s="55">
        <v>63</v>
      </c>
      <c r="AD31" s="56">
        <f t="shared" si="0"/>
        <v>88</v>
      </c>
      <c r="AE31" s="56">
        <v>23</v>
      </c>
      <c r="AF31" s="56">
        <v>17</v>
      </c>
      <c r="AG31" s="56">
        <v>48</v>
      </c>
      <c r="AH31" s="56">
        <v>73</v>
      </c>
      <c r="AI31" s="56">
        <v>148</v>
      </c>
      <c r="AJ31" s="78">
        <f t="shared" si="1"/>
        <v>-75</v>
      </c>
      <c r="AK31" s="79"/>
    </row>
    <row r="32" spans="1:37" x14ac:dyDescent="0.2">
      <c r="B32" s="9" t="s">
        <v>288</v>
      </c>
      <c r="C32" s="57" t="s">
        <v>139</v>
      </c>
      <c r="D32" s="62" t="s">
        <v>35</v>
      </c>
      <c r="E32" s="55">
        <v>556</v>
      </c>
      <c r="F32" s="56">
        <f>G32+H32+I32</f>
        <v>460</v>
      </c>
      <c r="G32" s="56">
        <v>153</v>
      </c>
      <c r="H32" s="56">
        <v>109</v>
      </c>
      <c r="I32" s="56">
        <v>198</v>
      </c>
      <c r="J32" s="56">
        <v>571</v>
      </c>
      <c r="K32" s="56">
        <v>653</v>
      </c>
      <c r="L32" s="78">
        <f>J32-K32</f>
        <v>-82</v>
      </c>
      <c r="M32" s="79"/>
      <c r="N32" s="3"/>
      <c r="O32" s="47"/>
      <c r="AA32" s="54" t="s">
        <v>196</v>
      </c>
      <c r="AB32" s="63" t="s">
        <v>6</v>
      </c>
      <c r="AC32" s="55">
        <v>41</v>
      </c>
      <c r="AD32" s="56">
        <f t="shared" si="0"/>
        <v>42</v>
      </c>
      <c r="AE32" s="56">
        <v>10</v>
      </c>
      <c r="AF32" s="56">
        <v>11</v>
      </c>
      <c r="AG32" s="56">
        <v>21</v>
      </c>
      <c r="AH32" s="56">
        <v>47</v>
      </c>
      <c r="AI32" s="56">
        <v>67</v>
      </c>
      <c r="AJ32" s="78">
        <f t="shared" si="1"/>
        <v>-20</v>
      </c>
      <c r="AK32" s="79"/>
    </row>
    <row r="33" spans="1:37" x14ac:dyDescent="0.2">
      <c r="A33" s="48">
        <v>2026</v>
      </c>
      <c r="B33" s="9" t="s">
        <v>287</v>
      </c>
      <c r="C33" s="54" t="s">
        <v>115</v>
      </c>
      <c r="D33" s="62" t="s">
        <v>0</v>
      </c>
      <c r="E33" s="55">
        <v>538</v>
      </c>
      <c r="F33" s="56">
        <f>G33+H33+I33</f>
        <v>431</v>
      </c>
      <c r="G33" s="56">
        <v>146</v>
      </c>
      <c r="H33" s="56">
        <v>137</v>
      </c>
      <c r="I33" s="56">
        <v>148</v>
      </c>
      <c r="J33" s="56">
        <v>520</v>
      </c>
      <c r="K33" s="56">
        <v>540</v>
      </c>
      <c r="L33" s="78">
        <f>J33-K33</f>
        <v>-20</v>
      </c>
      <c r="M33" s="79"/>
      <c r="N33" s="3"/>
      <c r="O33" s="47"/>
      <c r="AA33" s="54" t="s">
        <v>144</v>
      </c>
      <c r="AB33" s="62" t="s">
        <v>21</v>
      </c>
      <c r="AC33" s="55">
        <v>17</v>
      </c>
      <c r="AD33" s="56">
        <f t="shared" si="0"/>
        <v>16</v>
      </c>
      <c r="AE33" s="56">
        <v>7</v>
      </c>
      <c r="AF33" s="56">
        <v>3</v>
      </c>
      <c r="AG33" s="56">
        <v>6</v>
      </c>
      <c r="AH33" s="56">
        <v>15</v>
      </c>
      <c r="AI33" s="56">
        <v>15</v>
      </c>
      <c r="AJ33" s="78">
        <f t="shared" si="1"/>
        <v>0</v>
      </c>
      <c r="AK33" s="79"/>
    </row>
    <row r="34" spans="1:37" x14ac:dyDescent="0.2">
      <c r="B34" s="9" t="s">
        <v>286</v>
      </c>
      <c r="C34" s="54" t="s">
        <v>78</v>
      </c>
      <c r="D34" s="62" t="s">
        <v>55</v>
      </c>
      <c r="E34" s="55">
        <v>526</v>
      </c>
      <c r="F34" s="56">
        <f>G34+H34+I34</f>
        <v>519</v>
      </c>
      <c r="G34" s="56">
        <v>152</v>
      </c>
      <c r="H34" s="56">
        <v>166</v>
      </c>
      <c r="I34" s="56">
        <v>201</v>
      </c>
      <c r="J34" s="56">
        <v>615</v>
      </c>
      <c r="K34" s="56">
        <v>741</v>
      </c>
      <c r="L34" s="78">
        <f>J34-K34</f>
        <v>-126</v>
      </c>
      <c r="M34" s="79"/>
      <c r="N34" s="3"/>
      <c r="O34" s="47"/>
      <c r="AA34" s="54" t="s">
        <v>237</v>
      </c>
      <c r="AB34" s="63" t="s">
        <v>2</v>
      </c>
      <c r="AC34" s="55">
        <v>80</v>
      </c>
      <c r="AD34" s="56">
        <f t="shared" si="0"/>
        <v>96</v>
      </c>
      <c r="AE34" s="56">
        <v>28</v>
      </c>
      <c r="AF34" s="56">
        <v>23</v>
      </c>
      <c r="AG34" s="56">
        <v>45</v>
      </c>
      <c r="AH34" s="56">
        <v>108</v>
      </c>
      <c r="AI34" s="56">
        <v>146</v>
      </c>
      <c r="AJ34" s="78">
        <f t="shared" si="1"/>
        <v>-38</v>
      </c>
      <c r="AK34" s="79"/>
    </row>
    <row r="35" spans="1:37" x14ac:dyDescent="0.2">
      <c r="B35" s="9" t="s">
        <v>285</v>
      </c>
      <c r="C35" s="54" t="s">
        <v>84</v>
      </c>
      <c r="D35" s="62" t="s">
        <v>21</v>
      </c>
      <c r="E35" s="55">
        <v>476</v>
      </c>
      <c r="F35" s="56">
        <f>G35+H35+I35</f>
        <v>489</v>
      </c>
      <c r="G35" s="56">
        <v>124</v>
      </c>
      <c r="H35" s="56">
        <v>148</v>
      </c>
      <c r="I35" s="56">
        <v>217</v>
      </c>
      <c r="J35" s="56">
        <v>491</v>
      </c>
      <c r="K35" s="56">
        <v>663</v>
      </c>
      <c r="L35" s="78">
        <f>J35-K35</f>
        <v>-172</v>
      </c>
      <c r="M35" s="79"/>
      <c r="N35" s="3"/>
      <c r="O35" s="47"/>
      <c r="AA35" s="54" t="s">
        <v>176</v>
      </c>
      <c r="AB35" s="62" t="s">
        <v>9</v>
      </c>
      <c r="AC35" s="55">
        <v>31</v>
      </c>
      <c r="AD35" s="56">
        <f t="shared" si="0"/>
        <v>31</v>
      </c>
      <c r="AE35" s="56">
        <v>11</v>
      </c>
      <c r="AF35" s="56">
        <v>9</v>
      </c>
      <c r="AG35" s="56">
        <v>11</v>
      </c>
      <c r="AH35" s="56">
        <v>32</v>
      </c>
      <c r="AI35" s="56">
        <v>33</v>
      </c>
      <c r="AJ35" s="78">
        <f t="shared" si="1"/>
        <v>-1</v>
      </c>
      <c r="AK35" s="79"/>
    </row>
    <row r="36" spans="1:37" x14ac:dyDescent="0.2">
      <c r="B36" s="9" t="s">
        <v>284</v>
      </c>
      <c r="C36" s="54" t="s">
        <v>135</v>
      </c>
      <c r="D36" s="62" t="s">
        <v>41</v>
      </c>
      <c r="E36" s="55">
        <v>423</v>
      </c>
      <c r="F36" s="56">
        <f>G36+H36+I36</f>
        <v>461</v>
      </c>
      <c r="G36" s="56">
        <v>124</v>
      </c>
      <c r="H36" s="56">
        <v>125</v>
      </c>
      <c r="I36" s="56">
        <v>212</v>
      </c>
      <c r="J36" s="56">
        <v>542</v>
      </c>
      <c r="K36" s="56">
        <v>739</v>
      </c>
      <c r="L36" s="78">
        <f>J36-K36</f>
        <v>-197</v>
      </c>
      <c r="M36" s="79"/>
      <c r="N36" s="3"/>
      <c r="O36" s="47"/>
      <c r="AA36" s="57" t="s">
        <v>67</v>
      </c>
      <c r="AB36" s="62" t="s">
        <v>66</v>
      </c>
      <c r="AC36" s="55">
        <f>AE36*2+AF36</f>
        <v>2</v>
      </c>
      <c r="AD36" s="56">
        <f t="shared" si="0"/>
        <v>5</v>
      </c>
      <c r="AE36" s="56">
        <v>1</v>
      </c>
      <c r="AF36" s="56">
        <v>0</v>
      </c>
      <c r="AG36" s="56">
        <v>4</v>
      </c>
      <c r="AH36" s="56">
        <v>5</v>
      </c>
      <c r="AI36" s="56">
        <v>10</v>
      </c>
      <c r="AJ36" s="78">
        <f t="shared" si="1"/>
        <v>-5</v>
      </c>
      <c r="AK36" s="56"/>
    </row>
    <row r="37" spans="1:37" x14ac:dyDescent="0.2">
      <c r="B37" s="9" t="s">
        <v>283</v>
      </c>
      <c r="C37" s="54" t="s">
        <v>278</v>
      </c>
      <c r="D37" s="63" t="s">
        <v>25</v>
      </c>
      <c r="E37" s="55">
        <v>387</v>
      </c>
      <c r="F37" s="56">
        <f>G37+H37+I37</f>
        <v>370</v>
      </c>
      <c r="G37" s="56">
        <v>102</v>
      </c>
      <c r="H37" s="56">
        <v>104</v>
      </c>
      <c r="I37" s="56">
        <v>164</v>
      </c>
      <c r="J37" s="56">
        <v>400</v>
      </c>
      <c r="K37" s="56">
        <v>511</v>
      </c>
      <c r="L37" s="78">
        <f>J37-K37</f>
        <v>-111</v>
      </c>
      <c r="M37" s="79"/>
      <c r="N37" s="3"/>
      <c r="O37" s="47"/>
      <c r="AA37" s="54" t="s">
        <v>53</v>
      </c>
      <c r="AB37" s="63" t="s">
        <v>18</v>
      </c>
      <c r="AC37" s="55">
        <v>2</v>
      </c>
      <c r="AD37" s="56">
        <f t="shared" si="0"/>
        <v>8</v>
      </c>
      <c r="AE37" s="56">
        <v>0</v>
      </c>
      <c r="AF37" s="56">
        <v>2</v>
      </c>
      <c r="AG37" s="56">
        <v>6</v>
      </c>
      <c r="AH37" s="56">
        <v>4</v>
      </c>
      <c r="AI37" s="56">
        <v>16</v>
      </c>
      <c r="AJ37" s="78">
        <f t="shared" si="1"/>
        <v>-12</v>
      </c>
      <c r="AK37" s="79"/>
    </row>
    <row r="38" spans="1:37" x14ac:dyDescent="0.2">
      <c r="B38" s="9" t="s">
        <v>282</v>
      </c>
      <c r="C38" s="54" t="s">
        <v>84</v>
      </c>
      <c r="D38" s="62" t="s">
        <v>9</v>
      </c>
      <c r="E38" s="55">
        <v>385</v>
      </c>
      <c r="F38" s="56">
        <f>G38+H38+I38</f>
        <v>384</v>
      </c>
      <c r="G38" s="56">
        <v>125</v>
      </c>
      <c r="H38" s="56">
        <v>122</v>
      </c>
      <c r="I38" s="56">
        <v>137</v>
      </c>
      <c r="J38" s="56">
        <v>431</v>
      </c>
      <c r="K38" s="56">
        <v>439</v>
      </c>
      <c r="L38" s="78">
        <f>J38-K38</f>
        <v>-8</v>
      </c>
      <c r="M38" s="79"/>
      <c r="N38" s="3"/>
      <c r="O38" s="47"/>
      <c r="AA38" s="54" t="s">
        <v>239</v>
      </c>
      <c r="AB38" s="63" t="s">
        <v>87</v>
      </c>
      <c r="AC38" s="55">
        <v>85</v>
      </c>
      <c r="AD38" s="56">
        <f t="shared" ref="AD38:AD69" si="3">AE38+AF38+AG38</f>
        <v>74</v>
      </c>
      <c r="AE38" s="56">
        <v>25</v>
      </c>
      <c r="AF38" s="56">
        <v>27</v>
      </c>
      <c r="AG38" s="56">
        <v>22</v>
      </c>
      <c r="AH38" s="56">
        <v>90</v>
      </c>
      <c r="AI38" s="56">
        <v>73</v>
      </c>
      <c r="AJ38" s="78">
        <f t="shared" ref="AJ38:AJ69" si="4">AH38-AI38</f>
        <v>17</v>
      </c>
      <c r="AK38" s="79"/>
    </row>
    <row r="39" spans="1:37" x14ac:dyDescent="0.2">
      <c r="B39" s="9" t="s">
        <v>281</v>
      </c>
      <c r="C39" s="54" t="s">
        <v>258</v>
      </c>
      <c r="D39" s="62" t="s">
        <v>15</v>
      </c>
      <c r="E39" s="55">
        <v>383</v>
      </c>
      <c r="F39" s="56">
        <f>G39+H39+I39</f>
        <v>365</v>
      </c>
      <c r="G39" s="56">
        <v>103</v>
      </c>
      <c r="H39" s="56">
        <v>96</v>
      </c>
      <c r="I39" s="56">
        <v>166</v>
      </c>
      <c r="J39" s="56">
        <v>404</v>
      </c>
      <c r="K39" s="56">
        <v>532</v>
      </c>
      <c r="L39" s="78">
        <f>J39-K39</f>
        <v>-128</v>
      </c>
      <c r="M39" s="79"/>
      <c r="O39" s="47"/>
      <c r="AA39" s="57" t="s">
        <v>280</v>
      </c>
      <c r="AB39" s="62" t="s">
        <v>116</v>
      </c>
      <c r="AC39" s="55">
        <v>644</v>
      </c>
      <c r="AD39" s="56">
        <f t="shared" si="3"/>
        <v>612</v>
      </c>
      <c r="AE39" s="56">
        <v>180</v>
      </c>
      <c r="AF39" s="56">
        <v>196</v>
      </c>
      <c r="AG39" s="56">
        <v>236</v>
      </c>
      <c r="AH39" s="56">
        <v>640</v>
      </c>
      <c r="AI39" s="56">
        <v>735</v>
      </c>
      <c r="AJ39" s="78">
        <f t="shared" si="4"/>
        <v>-95</v>
      </c>
      <c r="AK39" s="56"/>
    </row>
    <row r="40" spans="1:37" x14ac:dyDescent="0.2">
      <c r="B40" s="9" t="s">
        <v>279</v>
      </c>
      <c r="C40" s="54" t="s">
        <v>93</v>
      </c>
      <c r="D40" s="62" t="s">
        <v>0</v>
      </c>
      <c r="E40" s="55">
        <v>343</v>
      </c>
      <c r="F40" s="56">
        <f>G40+H40+I40</f>
        <v>238</v>
      </c>
      <c r="G40" s="56">
        <v>103</v>
      </c>
      <c r="H40" s="56">
        <v>55</v>
      </c>
      <c r="I40" s="56">
        <v>80</v>
      </c>
      <c r="J40" s="56">
        <v>323</v>
      </c>
      <c r="K40" s="56">
        <v>279</v>
      </c>
      <c r="L40" s="78">
        <f>J40-K40</f>
        <v>44</v>
      </c>
      <c r="M40" s="79"/>
      <c r="N40" s="3"/>
      <c r="O40" s="47"/>
      <c r="AA40" s="54" t="s">
        <v>162</v>
      </c>
      <c r="AB40" s="62" t="s">
        <v>55</v>
      </c>
      <c r="AC40" s="55">
        <v>25</v>
      </c>
      <c r="AD40" s="56">
        <f t="shared" si="3"/>
        <v>32</v>
      </c>
      <c r="AE40" s="56">
        <v>7</v>
      </c>
      <c r="AF40" s="56">
        <v>11</v>
      </c>
      <c r="AG40" s="56">
        <v>14</v>
      </c>
      <c r="AH40" s="56">
        <v>30</v>
      </c>
      <c r="AI40" s="56">
        <v>47</v>
      </c>
      <c r="AJ40" s="78">
        <f t="shared" si="4"/>
        <v>-17</v>
      </c>
      <c r="AK40" s="79"/>
    </row>
    <row r="41" spans="1:37" x14ac:dyDescent="0.2">
      <c r="B41" s="9" t="s">
        <v>277</v>
      </c>
      <c r="C41" s="54" t="s">
        <v>275</v>
      </c>
      <c r="D41" s="63" t="s">
        <v>15</v>
      </c>
      <c r="E41" s="55">
        <v>308</v>
      </c>
      <c r="F41" s="56">
        <f>G41+H41+I41</f>
        <v>319</v>
      </c>
      <c r="G41" s="56">
        <v>77</v>
      </c>
      <c r="H41" s="56">
        <v>85</v>
      </c>
      <c r="I41" s="56">
        <v>157</v>
      </c>
      <c r="J41" s="56">
        <v>315</v>
      </c>
      <c r="K41" s="56">
        <v>487</v>
      </c>
      <c r="L41" s="78">
        <f>J41-K41</f>
        <v>-172</v>
      </c>
      <c r="M41" s="79"/>
      <c r="N41" s="3"/>
      <c r="O41" s="47"/>
      <c r="AA41" s="54" t="s">
        <v>203</v>
      </c>
      <c r="AB41" s="63" t="s">
        <v>6</v>
      </c>
      <c r="AC41" s="55">
        <v>49</v>
      </c>
      <c r="AD41" s="56">
        <f t="shared" si="3"/>
        <v>63</v>
      </c>
      <c r="AE41" s="56">
        <v>15</v>
      </c>
      <c r="AF41" s="56">
        <v>18</v>
      </c>
      <c r="AG41" s="56">
        <v>30</v>
      </c>
      <c r="AH41" s="56">
        <v>51</v>
      </c>
      <c r="AI41" s="56">
        <v>76</v>
      </c>
      <c r="AJ41" s="78">
        <f t="shared" si="4"/>
        <v>-25</v>
      </c>
      <c r="AK41" s="79"/>
    </row>
    <row r="42" spans="1:37" x14ac:dyDescent="0.2">
      <c r="A42" s="52">
        <v>2026</v>
      </c>
      <c r="B42" s="9" t="s">
        <v>276</v>
      </c>
      <c r="C42" s="54" t="s">
        <v>274</v>
      </c>
      <c r="D42" s="62" t="s">
        <v>15</v>
      </c>
      <c r="E42" s="55">
        <v>302</v>
      </c>
      <c r="F42" s="56">
        <f>G42+H42+I42</f>
        <v>293</v>
      </c>
      <c r="G42" s="56">
        <v>75</v>
      </c>
      <c r="H42" s="56">
        <v>85</v>
      </c>
      <c r="I42" s="56">
        <v>133</v>
      </c>
      <c r="J42" s="56">
        <v>280</v>
      </c>
      <c r="K42" s="56">
        <v>400</v>
      </c>
      <c r="L42" s="78">
        <f>J42-K42</f>
        <v>-120</v>
      </c>
      <c r="M42" s="79">
        <v>3</v>
      </c>
      <c r="N42" s="3"/>
      <c r="O42" s="47"/>
      <c r="Z42" s="80">
        <v>2026</v>
      </c>
      <c r="AA42" s="54" t="s">
        <v>274</v>
      </c>
      <c r="AB42" s="62" t="s">
        <v>15</v>
      </c>
      <c r="AC42" s="55">
        <v>302</v>
      </c>
      <c r="AD42" s="56">
        <f t="shared" si="3"/>
        <v>293</v>
      </c>
      <c r="AE42" s="56">
        <v>75</v>
      </c>
      <c r="AF42" s="56">
        <v>85</v>
      </c>
      <c r="AG42" s="56">
        <v>133</v>
      </c>
      <c r="AH42" s="56">
        <v>280</v>
      </c>
      <c r="AI42" s="56">
        <v>400</v>
      </c>
      <c r="AJ42" s="78">
        <f t="shared" si="4"/>
        <v>-120</v>
      </c>
      <c r="AK42" s="79">
        <v>3</v>
      </c>
    </row>
    <row r="43" spans="1:37" x14ac:dyDescent="0.2">
      <c r="A43" s="48">
        <v>2026</v>
      </c>
      <c r="B43" s="9" t="s">
        <v>273</v>
      </c>
      <c r="C43" s="54" t="s">
        <v>112</v>
      </c>
      <c r="D43" s="62" t="s">
        <v>41</v>
      </c>
      <c r="E43" s="55">
        <v>248</v>
      </c>
      <c r="F43" s="56">
        <f>G43+H43+I43</f>
        <v>259</v>
      </c>
      <c r="G43" s="56">
        <v>82</v>
      </c>
      <c r="H43" s="56">
        <v>70</v>
      </c>
      <c r="I43" s="56">
        <v>107</v>
      </c>
      <c r="J43" s="56">
        <v>292</v>
      </c>
      <c r="K43" s="56">
        <v>327</v>
      </c>
      <c r="L43" s="78">
        <f>J43-K43</f>
        <v>-35</v>
      </c>
      <c r="M43" s="79"/>
      <c r="N43" s="3"/>
      <c r="O43" s="47"/>
      <c r="AA43" s="54" t="s">
        <v>91</v>
      </c>
      <c r="AB43" s="63" t="s">
        <v>13</v>
      </c>
      <c r="AC43" s="55">
        <v>5</v>
      </c>
      <c r="AD43" s="56">
        <f t="shared" si="3"/>
        <v>9</v>
      </c>
      <c r="AE43" s="56">
        <v>1</v>
      </c>
      <c r="AF43" s="56">
        <v>3</v>
      </c>
      <c r="AG43" s="56">
        <v>5</v>
      </c>
      <c r="AH43" s="56">
        <v>2</v>
      </c>
      <c r="AI43" s="56">
        <v>9</v>
      </c>
      <c r="AJ43" s="78">
        <f t="shared" si="4"/>
        <v>-7</v>
      </c>
      <c r="AK43" s="79"/>
    </row>
    <row r="44" spans="1:37" x14ac:dyDescent="0.2">
      <c r="B44" s="9" t="s">
        <v>272</v>
      </c>
      <c r="C44" s="54" t="s">
        <v>94</v>
      </c>
      <c r="D44" s="62" t="s">
        <v>130</v>
      </c>
      <c r="E44" s="55">
        <v>209</v>
      </c>
      <c r="F44" s="56">
        <f>G44+H44+I44</f>
        <v>176</v>
      </c>
      <c r="G44" s="56">
        <v>76</v>
      </c>
      <c r="H44" s="56">
        <v>47</v>
      </c>
      <c r="I44" s="56">
        <v>53</v>
      </c>
      <c r="J44" s="56">
        <v>207</v>
      </c>
      <c r="K44" s="56">
        <v>183</v>
      </c>
      <c r="L44" s="78">
        <f>J44-K44</f>
        <v>24</v>
      </c>
      <c r="M44" s="79"/>
      <c r="N44" s="3"/>
      <c r="O44" s="47"/>
      <c r="AA44" s="54" t="s">
        <v>242</v>
      </c>
      <c r="AB44" s="63" t="s">
        <v>35</v>
      </c>
      <c r="AC44" s="55">
        <v>86</v>
      </c>
      <c r="AD44" s="56">
        <f t="shared" si="3"/>
        <v>84</v>
      </c>
      <c r="AE44" s="56">
        <v>33</v>
      </c>
      <c r="AF44" s="56">
        <v>19</v>
      </c>
      <c r="AG44" s="56">
        <v>32</v>
      </c>
      <c r="AH44" s="56">
        <v>93</v>
      </c>
      <c r="AI44" s="56">
        <v>94</v>
      </c>
      <c r="AJ44" s="78">
        <f t="shared" si="4"/>
        <v>-1</v>
      </c>
      <c r="AK44" s="79"/>
    </row>
    <row r="45" spans="1:37" x14ac:dyDescent="0.2">
      <c r="B45" s="9" t="s">
        <v>271</v>
      </c>
      <c r="C45" s="54" t="s">
        <v>84</v>
      </c>
      <c r="D45" s="62" t="s">
        <v>99</v>
      </c>
      <c r="E45" s="55">
        <v>208</v>
      </c>
      <c r="F45" s="56">
        <f>G45+H45+I45</f>
        <v>259</v>
      </c>
      <c r="G45" s="56">
        <v>58</v>
      </c>
      <c r="H45" s="56">
        <v>71</v>
      </c>
      <c r="I45" s="56">
        <v>130</v>
      </c>
      <c r="J45" s="56">
        <v>251</v>
      </c>
      <c r="K45" s="56">
        <v>420</v>
      </c>
      <c r="L45" s="78">
        <f>J45-K45</f>
        <v>-169</v>
      </c>
      <c r="M45" s="79"/>
      <c r="N45" s="3"/>
      <c r="O45" s="47"/>
      <c r="AA45" s="54" t="s">
        <v>46</v>
      </c>
      <c r="AB45" s="62" t="s">
        <v>130</v>
      </c>
      <c r="AC45" s="55">
        <v>104</v>
      </c>
      <c r="AD45" s="56">
        <f t="shared" si="3"/>
        <v>113</v>
      </c>
      <c r="AE45" s="56">
        <v>33</v>
      </c>
      <c r="AF45" s="56">
        <v>37</v>
      </c>
      <c r="AG45" s="56">
        <v>43</v>
      </c>
      <c r="AH45" s="56">
        <v>116</v>
      </c>
      <c r="AI45" s="56">
        <v>145</v>
      </c>
      <c r="AJ45" s="78">
        <f t="shared" si="4"/>
        <v>-29</v>
      </c>
      <c r="AK45" s="79"/>
    </row>
    <row r="46" spans="1:37" x14ac:dyDescent="0.2">
      <c r="B46" s="9" t="s">
        <v>270</v>
      </c>
      <c r="C46" s="54" t="s">
        <v>250</v>
      </c>
      <c r="D46" s="62" t="s">
        <v>66</v>
      </c>
      <c r="E46" s="55">
        <v>206</v>
      </c>
      <c r="F46" s="56">
        <f>G46+H46+I46</f>
        <v>242</v>
      </c>
      <c r="G46" s="56">
        <v>66</v>
      </c>
      <c r="H46" s="56">
        <v>63</v>
      </c>
      <c r="I46" s="56">
        <v>113</v>
      </c>
      <c r="J46" s="56">
        <v>237</v>
      </c>
      <c r="K46" s="56">
        <v>334</v>
      </c>
      <c r="L46" s="78">
        <f>J46-K46</f>
        <v>-97</v>
      </c>
      <c r="M46" s="79"/>
      <c r="N46" s="3"/>
      <c r="O46" s="47"/>
      <c r="AA46" s="57" t="s">
        <v>46</v>
      </c>
      <c r="AB46" s="62" t="s">
        <v>35</v>
      </c>
      <c r="AC46" s="55">
        <f>AE46*2+AF46</f>
        <v>1</v>
      </c>
      <c r="AD46" s="56">
        <f t="shared" si="3"/>
        <v>2</v>
      </c>
      <c r="AE46" s="56">
        <v>0</v>
      </c>
      <c r="AF46" s="56">
        <v>1</v>
      </c>
      <c r="AG46" s="56">
        <v>1</v>
      </c>
      <c r="AH46" s="56">
        <v>2</v>
      </c>
      <c r="AI46" s="56">
        <v>3</v>
      </c>
      <c r="AJ46" s="78">
        <f t="shared" si="4"/>
        <v>-1</v>
      </c>
      <c r="AK46" s="56"/>
    </row>
    <row r="47" spans="1:37" x14ac:dyDescent="0.2">
      <c r="B47" s="9" t="s">
        <v>269</v>
      </c>
      <c r="C47" s="54" t="s">
        <v>268</v>
      </c>
      <c r="D47" s="62" t="s">
        <v>9</v>
      </c>
      <c r="E47" s="55">
        <v>193</v>
      </c>
      <c r="F47" s="56">
        <f>G47+H47+I47</f>
        <v>173</v>
      </c>
      <c r="G47" s="56">
        <v>63</v>
      </c>
      <c r="H47" s="56">
        <v>55</v>
      </c>
      <c r="I47" s="56">
        <v>55</v>
      </c>
      <c r="J47" s="56">
        <v>201</v>
      </c>
      <c r="K47" s="56">
        <v>185</v>
      </c>
      <c r="L47" s="78">
        <f>J47-K47</f>
        <v>16</v>
      </c>
      <c r="M47" s="79"/>
      <c r="N47" s="3"/>
      <c r="O47" s="47"/>
      <c r="AA47" s="54" t="s">
        <v>46</v>
      </c>
      <c r="AB47" s="62" t="s">
        <v>0</v>
      </c>
      <c r="AC47" s="55">
        <v>26</v>
      </c>
      <c r="AD47" s="56">
        <f t="shared" si="3"/>
        <v>29</v>
      </c>
      <c r="AE47" s="56">
        <v>8</v>
      </c>
      <c r="AF47" s="56">
        <v>9</v>
      </c>
      <c r="AG47" s="56">
        <v>12</v>
      </c>
      <c r="AH47" s="56">
        <v>25</v>
      </c>
      <c r="AI47" s="56">
        <v>34</v>
      </c>
      <c r="AJ47" s="78">
        <f t="shared" si="4"/>
        <v>-9</v>
      </c>
      <c r="AK47" s="79"/>
    </row>
    <row r="48" spans="1:37" x14ac:dyDescent="0.2">
      <c r="B48" s="9" t="s">
        <v>267</v>
      </c>
      <c r="C48" s="54" t="s">
        <v>185</v>
      </c>
      <c r="D48" s="62" t="s">
        <v>15</v>
      </c>
      <c r="E48" s="55">
        <v>189</v>
      </c>
      <c r="F48" s="56">
        <f>G48+H48+I48</f>
        <v>198</v>
      </c>
      <c r="G48" s="56">
        <v>60</v>
      </c>
      <c r="H48" s="56">
        <v>60</v>
      </c>
      <c r="I48" s="56">
        <v>78</v>
      </c>
      <c r="J48" s="56">
        <v>199</v>
      </c>
      <c r="K48" s="56">
        <v>234</v>
      </c>
      <c r="L48" s="78">
        <f>J48-K48</f>
        <v>-35</v>
      </c>
      <c r="M48" s="79"/>
      <c r="N48" s="3"/>
      <c r="O48" s="47"/>
      <c r="AA48" s="54" t="s">
        <v>222</v>
      </c>
      <c r="AB48" s="63" t="s">
        <v>64</v>
      </c>
      <c r="AC48" s="55">
        <v>64</v>
      </c>
      <c r="AD48" s="56">
        <f t="shared" si="3"/>
        <v>78</v>
      </c>
      <c r="AE48" s="56">
        <v>26</v>
      </c>
      <c r="AF48" s="56">
        <v>10</v>
      </c>
      <c r="AG48" s="56">
        <v>42</v>
      </c>
      <c r="AH48" s="56">
        <v>81</v>
      </c>
      <c r="AI48" s="56">
        <v>123</v>
      </c>
      <c r="AJ48" s="78">
        <f t="shared" si="4"/>
        <v>-42</v>
      </c>
      <c r="AK48" s="79"/>
    </row>
    <row r="49" spans="2:37" x14ac:dyDescent="0.2">
      <c r="B49" s="9" t="s">
        <v>266</v>
      </c>
      <c r="C49" s="54" t="s">
        <v>161</v>
      </c>
      <c r="D49" s="62" t="s">
        <v>76</v>
      </c>
      <c r="E49" s="55">
        <v>181</v>
      </c>
      <c r="F49" s="56">
        <f>G49+H49+I49</f>
        <v>240</v>
      </c>
      <c r="G49" s="56">
        <v>52</v>
      </c>
      <c r="H49" s="56">
        <v>75</v>
      </c>
      <c r="I49" s="56">
        <v>113</v>
      </c>
      <c r="J49" s="56">
        <v>205</v>
      </c>
      <c r="K49" s="56">
        <v>337</v>
      </c>
      <c r="L49" s="78">
        <f>J49-K49</f>
        <v>-132</v>
      </c>
      <c r="M49" s="79"/>
      <c r="O49" s="47"/>
      <c r="Z49" s="1">
        <v>2026</v>
      </c>
      <c r="AA49" s="54" t="s">
        <v>265</v>
      </c>
      <c r="AB49" s="62" t="s">
        <v>0</v>
      </c>
      <c r="AC49" s="55">
        <v>2375</v>
      </c>
      <c r="AD49" s="56">
        <f t="shared" si="3"/>
        <v>1672</v>
      </c>
      <c r="AE49" s="56">
        <v>704</v>
      </c>
      <c r="AF49" s="56">
        <v>495</v>
      </c>
      <c r="AG49" s="56">
        <v>473</v>
      </c>
      <c r="AH49" s="56">
        <v>2179</v>
      </c>
      <c r="AI49" s="56">
        <v>1764</v>
      </c>
      <c r="AJ49" s="78">
        <f t="shared" si="4"/>
        <v>415</v>
      </c>
      <c r="AK49" s="79"/>
    </row>
    <row r="50" spans="2:37" x14ac:dyDescent="0.2">
      <c r="B50" s="9" t="s">
        <v>264</v>
      </c>
      <c r="C50" s="54" t="s">
        <v>247</v>
      </c>
      <c r="D50" s="62" t="s">
        <v>13</v>
      </c>
      <c r="E50" s="55">
        <v>173</v>
      </c>
      <c r="F50" s="56">
        <f>G50+H50+I50</f>
        <v>209</v>
      </c>
      <c r="G50" s="56">
        <v>57</v>
      </c>
      <c r="H50" s="56">
        <v>55</v>
      </c>
      <c r="I50" s="56">
        <v>97</v>
      </c>
      <c r="J50" s="56">
        <v>174</v>
      </c>
      <c r="K50" s="56">
        <v>292</v>
      </c>
      <c r="L50" s="78">
        <f>J50-K50</f>
        <v>-118</v>
      </c>
      <c r="M50" s="79"/>
      <c r="N50" s="3"/>
      <c r="O50" s="47"/>
      <c r="Z50" s="1">
        <v>2026</v>
      </c>
      <c r="AA50" s="54" t="s">
        <v>263</v>
      </c>
      <c r="AB50" s="63" t="s">
        <v>35</v>
      </c>
      <c r="AC50" s="55">
        <v>1358</v>
      </c>
      <c r="AD50" s="56">
        <f t="shared" si="3"/>
        <v>1145</v>
      </c>
      <c r="AE50" s="56">
        <v>396</v>
      </c>
      <c r="AF50" s="56">
        <v>303</v>
      </c>
      <c r="AG50" s="56">
        <v>446</v>
      </c>
      <c r="AH50" s="56">
        <v>1329</v>
      </c>
      <c r="AI50" s="56">
        <v>1413</v>
      </c>
      <c r="AJ50" s="78">
        <f t="shared" si="4"/>
        <v>-84</v>
      </c>
      <c r="AK50" s="79"/>
    </row>
    <row r="51" spans="2:37" x14ac:dyDescent="0.2">
      <c r="B51" s="9" t="s">
        <v>262</v>
      </c>
      <c r="C51" s="57" t="s">
        <v>201</v>
      </c>
      <c r="D51" s="62" t="s">
        <v>146</v>
      </c>
      <c r="E51" s="55">
        <v>169</v>
      </c>
      <c r="F51" s="56">
        <f>G51+H51+I51</f>
        <v>152</v>
      </c>
      <c r="G51" s="56">
        <v>40</v>
      </c>
      <c r="H51" s="56">
        <v>49</v>
      </c>
      <c r="I51" s="56">
        <v>63</v>
      </c>
      <c r="J51" s="56">
        <v>134</v>
      </c>
      <c r="K51" s="56">
        <v>167</v>
      </c>
      <c r="L51" s="78">
        <f>J51-K51</f>
        <v>-33</v>
      </c>
      <c r="M51" s="56"/>
      <c r="N51" s="3"/>
      <c r="O51" s="47"/>
      <c r="AA51" s="54" t="s">
        <v>131</v>
      </c>
      <c r="AB51" s="63" t="s">
        <v>130</v>
      </c>
      <c r="AC51" s="55">
        <v>13</v>
      </c>
      <c r="AD51" s="56">
        <f t="shared" si="3"/>
        <v>22</v>
      </c>
      <c r="AE51" s="56">
        <v>4</v>
      </c>
      <c r="AF51" s="56">
        <v>5</v>
      </c>
      <c r="AG51" s="56">
        <v>13</v>
      </c>
      <c r="AH51" s="56">
        <v>16</v>
      </c>
      <c r="AI51" s="56">
        <v>37</v>
      </c>
      <c r="AJ51" s="78">
        <f t="shared" si="4"/>
        <v>-21</v>
      </c>
      <c r="AK51" s="79"/>
    </row>
    <row r="52" spans="2:37" x14ac:dyDescent="0.2">
      <c r="B52" s="9" t="s">
        <v>261</v>
      </c>
      <c r="C52" s="54" t="s">
        <v>256</v>
      </c>
      <c r="D52" s="62" t="s">
        <v>0</v>
      </c>
      <c r="E52" s="55">
        <v>139</v>
      </c>
      <c r="F52" s="56">
        <f>G52+H52+I52</f>
        <v>119</v>
      </c>
      <c r="G52" s="56">
        <v>44</v>
      </c>
      <c r="H52" s="56">
        <v>28</v>
      </c>
      <c r="I52" s="56">
        <v>47</v>
      </c>
      <c r="J52" s="56">
        <v>153</v>
      </c>
      <c r="K52" s="56">
        <v>157</v>
      </c>
      <c r="L52" s="78">
        <f>J52-K52</f>
        <v>-4</v>
      </c>
      <c r="M52" s="79"/>
      <c r="N52" s="3"/>
      <c r="O52" s="47"/>
      <c r="AA52" s="54" t="s">
        <v>259</v>
      </c>
      <c r="AB52" s="62" t="s">
        <v>66</v>
      </c>
      <c r="AC52" s="55">
        <v>120</v>
      </c>
      <c r="AD52" s="56">
        <f t="shared" si="3"/>
        <v>153</v>
      </c>
      <c r="AE52" s="56">
        <v>35</v>
      </c>
      <c r="AF52" s="56">
        <v>44</v>
      </c>
      <c r="AG52" s="56">
        <v>74</v>
      </c>
      <c r="AH52" s="56">
        <v>142</v>
      </c>
      <c r="AI52" s="56">
        <v>230</v>
      </c>
      <c r="AJ52" s="78">
        <f t="shared" si="4"/>
        <v>-88</v>
      </c>
      <c r="AK52" s="79"/>
    </row>
    <row r="53" spans="2:37" x14ac:dyDescent="0.2">
      <c r="B53" s="9" t="s">
        <v>260</v>
      </c>
      <c r="C53" s="54" t="s">
        <v>220</v>
      </c>
      <c r="D53" s="62" t="s">
        <v>6</v>
      </c>
      <c r="E53" s="55">
        <v>125</v>
      </c>
      <c r="F53" s="56">
        <f>G53+H53+I53</f>
        <v>122</v>
      </c>
      <c r="G53" s="56">
        <v>34</v>
      </c>
      <c r="H53" s="56">
        <v>29</v>
      </c>
      <c r="I53" s="56">
        <v>59</v>
      </c>
      <c r="J53" s="56">
        <v>143</v>
      </c>
      <c r="K53" s="56">
        <v>186</v>
      </c>
      <c r="L53" s="78">
        <f>J53-K53</f>
        <v>-43</v>
      </c>
      <c r="M53" s="79"/>
      <c r="N53" s="3"/>
      <c r="O53" s="47"/>
      <c r="AA53" s="54" t="s">
        <v>258</v>
      </c>
      <c r="AB53" s="62" t="s">
        <v>15</v>
      </c>
      <c r="AC53" s="55">
        <v>383</v>
      </c>
      <c r="AD53" s="56">
        <f t="shared" si="3"/>
        <v>365</v>
      </c>
      <c r="AE53" s="56">
        <v>103</v>
      </c>
      <c r="AF53" s="56">
        <v>96</v>
      </c>
      <c r="AG53" s="56">
        <v>166</v>
      </c>
      <c r="AH53" s="56">
        <v>404</v>
      </c>
      <c r="AI53" s="56">
        <v>532</v>
      </c>
      <c r="AJ53" s="78">
        <f t="shared" si="4"/>
        <v>-128</v>
      </c>
      <c r="AK53" s="79"/>
    </row>
    <row r="54" spans="2:37" x14ac:dyDescent="0.2">
      <c r="B54" s="9" t="s">
        <v>257</v>
      </c>
      <c r="C54" s="54" t="s">
        <v>259</v>
      </c>
      <c r="D54" s="62" t="s">
        <v>66</v>
      </c>
      <c r="E54" s="55">
        <v>120</v>
      </c>
      <c r="F54" s="56">
        <f>G54+H54+I54</f>
        <v>153</v>
      </c>
      <c r="G54" s="56">
        <v>35</v>
      </c>
      <c r="H54" s="56">
        <v>44</v>
      </c>
      <c r="I54" s="56">
        <v>74</v>
      </c>
      <c r="J54" s="56">
        <v>142</v>
      </c>
      <c r="K54" s="56">
        <v>230</v>
      </c>
      <c r="L54" s="78">
        <f>J54-K54</f>
        <v>-88</v>
      </c>
      <c r="M54" s="79"/>
      <c r="O54" s="47"/>
      <c r="Z54" s="1">
        <v>2026</v>
      </c>
      <c r="AA54" s="54" t="s">
        <v>255</v>
      </c>
      <c r="AB54" s="63" t="s">
        <v>21</v>
      </c>
      <c r="AC54" s="55">
        <v>2258</v>
      </c>
      <c r="AD54" s="56">
        <f t="shared" si="3"/>
        <v>1595</v>
      </c>
      <c r="AE54" s="56">
        <v>680</v>
      </c>
      <c r="AF54" s="56">
        <v>441</v>
      </c>
      <c r="AG54" s="56">
        <v>474</v>
      </c>
      <c r="AH54" s="56">
        <v>2264</v>
      </c>
      <c r="AI54" s="56">
        <v>1782</v>
      </c>
      <c r="AJ54" s="78">
        <f t="shared" si="4"/>
        <v>482</v>
      </c>
      <c r="AK54" s="79"/>
    </row>
    <row r="55" spans="2:37" x14ac:dyDescent="0.2">
      <c r="B55" s="9" t="s">
        <v>254</v>
      </c>
      <c r="C55" s="54" t="s">
        <v>256</v>
      </c>
      <c r="D55" s="62" t="s">
        <v>2</v>
      </c>
      <c r="E55" s="55">
        <v>108</v>
      </c>
      <c r="F55" s="56">
        <f>G55+H55+I55</f>
        <v>113</v>
      </c>
      <c r="G55" s="56">
        <v>37</v>
      </c>
      <c r="H55" s="56">
        <v>29</v>
      </c>
      <c r="I55" s="56">
        <v>47</v>
      </c>
      <c r="J55" s="56">
        <v>129</v>
      </c>
      <c r="K55" s="56">
        <v>166</v>
      </c>
      <c r="L55" s="78">
        <f>J55-K55</f>
        <v>-37</v>
      </c>
      <c r="M55" s="79"/>
      <c r="N55" s="3"/>
      <c r="O55" s="47"/>
      <c r="AA55" s="57" t="s">
        <v>43</v>
      </c>
      <c r="AB55" s="62" t="s">
        <v>6</v>
      </c>
      <c r="AC55" s="55">
        <f>AE55*2+AF55</f>
        <v>1</v>
      </c>
      <c r="AD55" s="56">
        <f t="shared" si="3"/>
        <v>2</v>
      </c>
      <c r="AE55" s="56">
        <v>0</v>
      </c>
      <c r="AF55" s="56">
        <v>1</v>
      </c>
      <c r="AG55" s="56">
        <v>1</v>
      </c>
      <c r="AH55" s="56">
        <v>3</v>
      </c>
      <c r="AI55" s="56">
        <v>5</v>
      </c>
      <c r="AJ55" s="78">
        <f t="shared" si="4"/>
        <v>-2</v>
      </c>
      <c r="AK55" s="56"/>
    </row>
    <row r="56" spans="2:37" x14ac:dyDescent="0.2">
      <c r="B56" s="9" t="s">
        <v>252</v>
      </c>
      <c r="C56" s="54" t="s">
        <v>253</v>
      </c>
      <c r="D56" s="63" t="s">
        <v>99</v>
      </c>
      <c r="E56" s="55">
        <v>108</v>
      </c>
      <c r="F56" s="56">
        <f>G56+H56+I56</f>
        <v>142</v>
      </c>
      <c r="G56" s="56">
        <v>32</v>
      </c>
      <c r="H56" s="56">
        <v>41</v>
      </c>
      <c r="I56" s="56">
        <v>69</v>
      </c>
      <c r="J56" s="56">
        <v>153</v>
      </c>
      <c r="K56" s="56">
        <v>206</v>
      </c>
      <c r="L56" s="78">
        <f>J56-K56</f>
        <v>-53</v>
      </c>
      <c r="M56" s="79"/>
      <c r="N56" s="3"/>
      <c r="O56" s="47"/>
      <c r="AA56" s="57" t="s">
        <v>201</v>
      </c>
      <c r="AB56" s="62" t="s">
        <v>146</v>
      </c>
      <c r="AC56" s="55">
        <v>169</v>
      </c>
      <c r="AD56" s="56">
        <f t="shared" si="3"/>
        <v>152</v>
      </c>
      <c r="AE56" s="56">
        <v>40</v>
      </c>
      <c r="AF56" s="56">
        <v>49</v>
      </c>
      <c r="AG56" s="56">
        <v>63</v>
      </c>
      <c r="AH56" s="56">
        <v>134</v>
      </c>
      <c r="AI56" s="56">
        <v>167</v>
      </c>
      <c r="AJ56" s="78">
        <f t="shared" si="4"/>
        <v>-33</v>
      </c>
      <c r="AK56" s="56"/>
    </row>
    <row r="57" spans="2:37" x14ac:dyDescent="0.2">
      <c r="B57" s="9" t="s">
        <v>251</v>
      </c>
      <c r="C57" s="54" t="s">
        <v>175</v>
      </c>
      <c r="D57" s="63" t="s">
        <v>35</v>
      </c>
      <c r="E57" s="55">
        <v>104</v>
      </c>
      <c r="F57" s="56">
        <f>G57+H57+I57</f>
        <v>101</v>
      </c>
      <c r="G57" s="56">
        <v>38</v>
      </c>
      <c r="H57" s="56">
        <v>23</v>
      </c>
      <c r="I57" s="56">
        <v>40</v>
      </c>
      <c r="J57" s="56">
        <v>125</v>
      </c>
      <c r="K57" s="56">
        <v>130</v>
      </c>
      <c r="L57" s="78">
        <f>J57-K57</f>
        <v>-5</v>
      </c>
      <c r="M57" s="79"/>
      <c r="N57" s="3"/>
      <c r="O57" s="47"/>
      <c r="AA57" s="54" t="s">
        <v>250</v>
      </c>
      <c r="AB57" s="62" t="s">
        <v>66</v>
      </c>
      <c r="AC57" s="55">
        <v>206</v>
      </c>
      <c r="AD57" s="56">
        <f t="shared" si="3"/>
        <v>242</v>
      </c>
      <c r="AE57" s="56">
        <v>66</v>
      </c>
      <c r="AF57" s="56">
        <v>63</v>
      </c>
      <c r="AG57" s="56">
        <v>113</v>
      </c>
      <c r="AH57" s="56">
        <v>237</v>
      </c>
      <c r="AI57" s="56">
        <v>334</v>
      </c>
      <c r="AJ57" s="78">
        <f t="shared" si="4"/>
        <v>-97</v>
      </c>
      <c r="AK57" s="79"/>
    </row>
    <row r="58" spans="2:37" x14ac:dyDescent="0.2">
      <c r="B58" s="9" t="s">
        <v>249</v>
      </c>
      <c r="C58" s="54" t="s">
        <v>46</v>
      </c>
      <c r="D58" s="62" t="s">
        <v>130</v>
      </c>
      <c r="E58" s="55">
        <v>104</v>
      </c>
      <c r="F58" s="56">
        <f>G58+H58+I58</f>
        <v>113</v>
      </c>
      <c r="G58" s="56">
        <v>33</v>
      </c>
      <c r="H58" s="56">
        <v>37</v>
      </c>
      <c r="I58" s="56">
        <v>43</v>
      </c>
      <c r="J58" s="56">
        <v>116</v>
      </c>
      <c r="K58" s="56">
        <v>145</v>
      </c>
      <c r="L58" s="78">
        <f>J58-K58</f>
        <v>-29</v>
      </c>
      <c r="M58" s="79"/>
      <c r="N58" s="3"/>
      <c r="O58" s="47"/>
      <c r="AA58" s="54" t="s">
        <v>7</v>
      </c>
      <c r="AB58" s="62" t="s">
        <v>6</v>
      </c>
      <c r="AC58" s="55">
        <f>AE58*2+AF58</f>
        <v>0</v>
      </c>
      <c r="AD58" s="56">
        <f t="shared" si="3"/>
        <v>2</v>
      </c>
      <c r="AE58" s="56">
        <v>0</v>
      </c>
      <c r="AF58" s="56">
        <v>0</v>
      </c>
      <c r="AG58" s="56">
        <v>2</v>
      </c>
      <c r="AH58" s="56">
        <v>0</v>
      </c>
      <c r="AI58" s="56">
        <v>5</v>
      </c>
      <c r="AJ58" s="78">
        <f t="shared" si="4"/>
        <v>-5</v>
      </c>
      <c r="AK58" s="56"/>
    </row>
    <row r="59" spans="2:37" x14ac:dyDescent="0.2">
      <c r="B59" s="9" t="s">
        <v>248</v>
      </c>
      <c r="C59" s="54" t="s">
        <v>166</v>
      </c>
      <c r="D59" s="63" t="s">
        <v>146</v>
      </c>
      <c r="E59" s="55">
        <v>100</v>
      </c>
      <c r="F59" s="56">
        <f>G59+H59+I59</f>
        <v>115</v>
      </c>
      <c r="G59" s="56">
        <v>34</v>
      </c>
      <c r="H59" s="56">
        <v>28</v>
      </c>
      <c r="I59" s="56">
        <v>53</v>
      </c>
      <c r="J59" s="56">
        <v>126</v>
      </c>
      <c r="K59" s="56">
        <v>177</v>
      </c>
      <c r="L59" s="78">
        <f>J59-K59</f>
        <v>-51</v>
      </c>
      <c r="M59" s="79"/>
      <c r="N59" s="3"/>
      <c r="O59" s="47"/>
      <c r="AA59" s="54" t="s">
        <v>247</v>
      </c>
      <c r="AB59" s="62" t="s">
        <v>13</v>
      </c>
      <c r="AC59" s="55">
        <v>173</v>
      </c>
      <c r="AD59" s="56">
        <f t="shared" si="3"/>
        <v>209</v>
      </c>
      <c r="AE59" s="56">
        <v>57</v>
      </c>
      <c r="AF59" s="56">
        <v>55</v>
      </c>
      <c r="AG59" s="56">
        <v>97</v>
      </c>
      <c r="AH59" s="56">
        <v>174</v>
      </c>
      <c r="AI59" s="56">
        <v>292</v>
      </c>
      <c r="AJ59" s="78">
        <f t="shared" si="4"/>
        <v>-118</v>
      </c>
      <c r="AK59" s="79"/>
    </row>
    <row r="60" spans="2:37" x14ac:dyDescent="0.2">
      <c r="B60" s="9" t="s">
        <v>246</v>
      </c>
      <c r="C60" s="54" t="s">
        <v>22</v>
      </c>
      <c r="D60" s="63" t="s">
        <v>25</v>
      </c>
      <c r="E60" s="55">
        <v>95</v>
      </c>
      <c r="F60" s="56">
        <f>G60+H60+I60</f>
        <v>109</v>
      </c>
      <c r="G60" s="56">
        <v>32</v>
      </c>
      <c r="H60" s="56">
        <v>29</v>
      </c>
      <c r="I60" s="56">
        <v>48</v>
      </c>
      <c r="J60" s="56">
        <v>109</v>
      </c>
      <c r="K60" s="56">
        <v>150</v>
      </c>
      <c r="L60" s="78">
        <f>J60-K60</f>
        <v>-41</v>
      </c>
      <c r="M60" s="79"/>
      <c r="N60" s="3"/>
      <c r="O60" s="47"/>
      <c r="AA60" s="54" t="s">
        <v>194</v>
      </c>
      <c r="AB60" s="63" t="s">
        <v>146</v>
      </c>
      <c r="AC60" s="55">
        <v>40</v>
      </c>
      <c r="AD60" s="56">
        <f t="shared" si="3"/>
        <v>52</v>
      </c>
      <c r="AE60" s="56">
        <v>13</v>
      </c>
      <c r="AF60" s="56">
        <v>12</v>
      </c>
      <c r="AG60" s="56">
        <v>27</v>
      </c>
      <c r="AH60" s="56">
        <v>58</v>
      </c>
      <c r="AI60" s="56">
        <v>92</v>
      </c>
      <c r="AJ60" s="78">
        <f t="shared" si="4"/>
        <v>-34</v>
      </c>
      <c r="AK60" s="79"/>
    </row>
    <row r="61" spans="2:37" x14ac:dyDescent="0.2">
      <c r="B61" s="9" t="s">
        <v>245</v>
      </c>
      <c r="C61" s="57" t="s">
        <v>109</v>
      </c>
      <c r="D61" s="62" t="s">
        <v>13</v>
      </c>
      <c r="E61" s="55">
        <v>89</v>
      </c>
      <c r="F61" s="56">
        <f>G61+H61+I61</f>
        <v>108</v>
      </c>
      <c r="G61" s="56">
        <v>31</v>
      </c>
      <c r="H61" s="56">
        <v>27</v>
      </c>
      <c r="I61" s="56">
        <v>50</v>
      </c>
      <c r="J61" s="56">
        <v>107</v>
      </c>
      <c r="K61" s="56">
        <v>145</v>
      </c>
      <c r="L61" s="78">
        <f>J61-K61</f>
        <v>-38</v>
      </c>
      <c r="M61" s="56"/>
      <c r="N61" s="3"/>
      <c r="O61" s="47"/>
      <c r="AA61" s="57" t="s">
        <v>73</v>
      </c>
      <c r="AB61" s="62" t="s">
        <v>9</v>
      </c>
      <c r="AC61" s="55">
        <f>AE61*2+AF61</f>
        <v>3</v>
      </c>
      <c r="AD61" s="56">
        <f t="shared" si="3"/>
        <v>3</v>
      </c>
      <c r="AE61" s="56">
        <v>0</v>
      </c>
      <c r="AF61" s="56">
        <v>3</v>
      </c>
      <c r="AG61" s="56">
        <v>0</v>
      </c>
      <c r="AH61" s="56">
        <v>4</v>
      </c>
      <c r="AI61" s="56">
        <v>4</v>
      </c>
      <c r="AJ61" s="78">
        <f t="shared" si="4"/>
        <v>0</v>
      </c>
      <c r="AK61" s="56"/>
    </row>
    <row r="62" spans="2:37" x14ac:dyDescent="0.2">
      <c r="B62" s="9" t="s">
        <v>244</v>
      </c>
      <c r="C62" s="54" t="s">
        <v>49</v>
      </c>
      <c r="D62" s="63" t="s">
        <v>48</v>
      </c>
      <c r="E62" s="55">
        <v>88</v>
      </c>
      <c r="F62" s="56">
        <f>G62+H62+I62</f>
        <v>99</v>
      </c>
      <c r="G62" s="56">
        <v>29</v>
      </c>
      <c r="H62" s="56">
        <v>28</v>
      </c>
      <c r="I62" s="56">
        <v>42</v>
      </c>
      <c r="J62" s="56">
        <v>80</v>
      </c>
      <c r="K62" s="56">
        <v>130</v>
      </c>
      <c r="L62" s="78">
        <f>J62-K62</f>
        <v>-50</v>
      </c>
      <c r="M62" s="79"/>
      <c r="N62" s="3"/>
      <c r="O62" s="47"/>
      <c r="AA62" s="57" t="s">
        <v>62</v>
      </c>
      <c r="AB62" s="62" t="s">
        <v>2</v>
      </c>
      <c r="AC62" s="55">
        <f>AE62*2+AF62</f>
        <v>2</v>
      </c>
      <c r="AD62" s="56">
        <f t="shared" si="3"/>
        <v>3</v>
      </c>
      <c r="AE62" s="56">
        <v>1</v>
      </c>
      <c r="AF62" s="56">
        <v>0</v>
      </c>
      <c r="AG62" s="56">
        <v>2</v>
      </c>
      <c r="AH62" s="56">
        <v>4</v>
      </c>
      <c r="AI62" s="56">
        <v>11</v>
      </c>
      <c r="AJ62" s="78">
        <f t="shared" si="4"/>
        <v>-7</v>
      </c>
      <c r="AK62" s="56"/>
    </row>
    <row r="63" spans="2:37" x14ac:dyDescent="0.2">
      <c r="B63" s="9" t="s">
        <v>243</v>
      </c>
      <c r="C63" s="54" t="s">
        <v>65</v>
      </c>
      <c r="D63" s="63" t="s">
        <v>64</v>
      </c>
      <c r="E63" s="55">
        <v>87</v>
      </c>
      <c r="F63" s="56">
        <f>G63+H63+I63</f>
        <v>165</v>
      </c>
      <c r="G63" s="56">
        <v>25</v>
      </c>
      <c r="H63" s="56">
        <v>36</v>
      </c>
      <c r="I63" s="56">
        <v>104</v>
      </c>
      <c r="J63" s="56">
        <v>115</v>
      </c>
      <c r="K63" s="56">
        <v>287</v>
      </c>
      <c r="L63" s="78">
        <f>J63-K63</f>
        <v>-172</v>
      </c>
      <c r="M63" s="79"/>
      <c r="N63" s="3"/>
      <c r="O63" s="47"/>
      <c r="AA63" s="54" t="s">
        <v>173</v>
      </c>
      <c r="AB63" s="62" t="s">
        <v>76</v>
      </c>
      <c r="AC63" s="55">
        <v>31</v>
      </c>
      <c r="AD63" s="56">
        <f t="shared" si="3"/>
        <v>43</v>
      </c>
      <c r="AE63" s="56">
        <v>11</v>
      </c>
      <c r="AF63" s="56">
        <v>7</v>
      </c>
      <c r="AG63" s="56">
        <v>25</v>
      </c>
      <c r="AH63" s="56">
        <v>43</v>
      </c>
      <c r="AI63" s="56">
        <v>86</v>
      </c>
      <c r="AJ63" s="78">
        <f t="shared" si="4"/>
        <v>-43</v>
      </c>
      <c r="AK63" s="79"/>
    </row>
    <row r="64" spans="2:37" x14ac:dyDescent="0.2">
      <c r="B64" s="9" t="s">
        <v>241</v>
      </c>
      <c r="C64" s="54" t="s">
        <v>242</v>
      </c>
      <c r="D64" s="63" t="s">
        <v>35</v>
      </c>
      <c r="E64" s="55">
        <v>86</v>
      </c>
      <c r="F64" s="56">
        <f>G64+H64+I64</f>
        <v>84</v>
      </c>
      <c r="G64" s="56">
        <v>33</v>
      </c>
      <c r="H64" s="56">
        <v>19</v>
      </c>
      <c r="I64" s="56">
        <v>32</v>
      </c>
      <c r="J64" s="56">
        <v>93</v>
      </c>
      <c r="K64" s="56">
        <v>94</v>
      </c>
      <c r="L64" s="78">
        <f>J64-K64</f>
        <v>-1</v>
      </c>
      <c r="M64" s="79"/>
      <c r="N64" s="3"/>
      <c r="O64" s="47"/>
      <c r="AA64" s="54" t="s">
        <v>159</v>
      </c>
      <c r="AB64" s="62" t="s">
        <v>0</v>
      </c>
      <c r="AC64" s="55">
        <v>24</v>
      </c>
      <c r="AD64" s="56">
        <f t="shared" si="3"/>
        <v>20</v>
      </c>
      <c r="AE64" s="56">
        <v>9</v>
      </c>
      <c r="AF64" s="56">
        <v>6</v>
      </c>
      <c r="AG64" s="56">
        <v>5</v>
      </c>
      <c r="AH64" s="56">
        <v>27</v>
      </c>
      <c r="AI64" s="56">
        <v>22</v>
      </c>
      <c r="AJ64" s="78">
        <f t="shared" si="4"/>
        <v>5</v>
      </c>
      <c r="AK64" s="79"/>
    </row>
    <row r="65" spans="1:37" x14ac:dyDescent="0.2">
      <c r="B65" s="9" t="s">
        <v>240</v>
      </c>
      <c r="C65" s="54" t="s">
        <v>98</v>
      </c>
      <c r="D65" s="62" t="s">
        <v>70</v>
      </c>
      <c r="E65" s="55">
        <v>86</v>
      </c>
      <c r="F65" s="56">
        <f>G65+H65+I65</f>
        <v>124</v>
      </c>
      <c r="G65" s="56">
        <v>22</v>
      </c>
      <c r="H65" s="56">
        <v>38</v>
      </c>
      <c r="I65" s="56">
        <v>64</v>
      </c>
      <c r="J65" s="56">
        <v>107</v>
      </c>
      <c r="K65" s="56">
        <v>210</v>
      </c>
      <c r="L65" s="78">
        <f>J65-K65</f>
        <v>-103</v>
      </c>
      <c r="M65" s="79"/>
      <c r="N65" s="3"/>
      <c r="O65" s="47"/>
      <c r="AA65" s="54" t="s">
        <v>190</v>
      </c>
      <c r="AB65" s="63" t="s">
        <v>116</v>
      </c>
      <c r="AC65" s="55">
        <v>39</v>
      </c>
      <c r="AD65" s="56">
        <f t="shared" si="3"/>
        <v>65</v>
      </c>
      <c r="AE65" s="56">
        <v>11</v>
      </c>
      <c r="AF65" s="56">
        <v>17</v>
      </c>
      <c r="AG65" s="56">
        <v>37</v>
      </c>
      <c r="AH65" s="56">
        <v>51</v>
      </c>
      <c r="AI65" s="56">
        <v>116</v>
      </c>
      <c r="AJ65" s="78">
        <f t="shared" si="4"/>
        <v>-65</v>
      </c>
      <c r="AK65" s="79"/>
    </row>
    <row r="66" spans="1:37" x14ac:dyDescent="0.2">
      <c r="B66" s="9" t="s">
        <v>238</v>
      </c>
      <c r="C66" s="54" t="s">
        <v>239</v>
      </c>
      <c r="D66" s="63" t="s">
        <v>87</v>
      </c>
      <c r="E66" s="55">
        <v>85</v>
      </c>
      <c r="F66" s="56">
        <f>G66+H66+I66</f>
        <v>74</v>
      </c>
      <c r="G66" s="56">
        <v>25</v>
      </c>
      <c r="H66" s="56">
        <v>27</v>
      </c>
      <c r="I66" s="56">
        <v>22</v>
      </c>
      <c r="J66" s="56">
        <v>90</v>
      </c>
      <c r="K66" s="56">
        <v>73</v>
      </c>
      <c r="L66" s="78">
        <f>J66-K66</f>
        <v>17</v>
      </c>
      <c r="M66" s="79"/>
      <c r="N66" s="3"/>
      <c r="O66" s="47"/>
      <c r="AA66" s="57" t="s">
        <v>71</v>
      </c>
      <c r="AB66" s="62" t="s">
        <v>70</v>
      </c>
      <c r="AC66" s="55">
        <f>AE66*2+AF66</f>
        <v>2</v>
      </c>
      <c r="AD66" s="56">
        <f t="shared" si="3"/>
        <v>3</v>
      </c>
      <c r="AE66" s="56">
        <v>1</v>
      </c>
      <c r="AF66" s="56">
        <v>0</v>
      </c>
      <c r="AG66" s="56">
        <v>2</v>
      </c>
      <c r="AH66" s="56">
        <v>4</v>
      </c>
      <c r="AI66" s="56">
        <v>5</v>
      </c>
      <c r="AJ66" s="78">
        <f t="shared" si="4"/>
        <v>-1</v>
      </c>
      <c r="AK66" s="56"/>
    </row>
    <row r="67" spans="1:37" x14ac:dyDescent="0.2">
      <c r="B67" s="9" t="s">
        <v>236</v>
      </c>
      <c r="C67" s="54" t="s">
        <v>237</v>
      </c>
      <c r="D67" s="63" t="s">
        <v>2</v>
      </c>
      <c r="E67" s="55">
        <v>80</v>
      </c>
      <c r="F67" s="56">
        <f>G67+H67+I67</f>
        <v>96</v>
      </c>
      <c r="G67" s="56">
        <v>28</v>
      </c>
      <c r="H67" s="56">
        <v>23</v>
      </c>
      <c r="I67" s="56">
        <v>45</v>
      </c>
      <c r="J67" s="56">
        <v>108</v>
      </c>
      <c r="K67" s="56">
        <v>146</v>
      </c>
      <c r="L67" s="78">
        <f>J67-K67</f>
        <v>-38</v>
      </c>
      <c r="M67" s="79"/>
      <c r="N67" s="3"/>
      <c r="O67" s="47"/>
      <c r="AA67" s="61" t="s">
        <v>71</v>
      </c>
      <c r="AB67" s="62" t="s">
        <v>35</v>
      </c>
      <c r="AC67" s="55">
        <f>AE67*2+AF67</f>
        <v>13</v>
      </c>
      <c r="AD67" s="56">
        <f t="shared" si="3"/>
        <v>22</v>
      </c>
      <c r="AE67" s="56">
        <v>3</v>
      </c>
      <c r="AF67" s="56">
        <v>7</v>
      </c>
      <c r="AG67" s="56">
        <v>12</v>
      </c>
      <c r="AH67" s="56">
        <v>20</v>
      </c>
      <c r="AI67" s="56">
        <v>38</v>
      </c>
      <c r="AJ67" s="78">
        <f t="shared" si="4"/>
        <v>-18</v>
      </c>
      <c r="AK67" s="56"/>
    </row>
    <row r="68" spans="1:37" x14ac:dyDescent="0.2">
      <c r="B68" s="9" t="s">
        <v>235</v>
      </c>
      <c r="C68" s="54" t="s">
        <v>39</v>
      </c>
      <c r="D68" s="63" t="s">
        <v>0</v>
      </c>
      <c r="E68" s="55">
        <v>80</v>
      </c>
      <c r="F68" s="56">
        <f>G68+H68+I68</f>
        <v>91</v>
      </c>
      <c r="G68" s="56">
        <v>25</v>
      </c>
      <c r="H68" s="56">
        <v>30</v>
      </c>
      <c r="I68" s="56">
        <v>36</v>
      </c>
      <c r="J68" s="56">
        <v>89</v>
      </c>
      <c r="K68" s="56">
        <v>106</v>
      </c>
      <c r="L68" s="78">
        <f>J68-K68</f>
        <v>-17</v>
      </c>
      <c r="M68" s="79"/>
      <c r="N68" s="3"/>
      <c r="O68" s="47"/>
      <c r="AA68" s="54" t="s">
        <v>233</v>
      </c>
      <c r="AB68" s="62" t="s">
        <v>15</v>
      </c>
      <c r="AC68" s="55">
        <v>661</v>
      </c>
      <c r="AD68" s="56">
        <f t="shared" si="3"/>
        <v>557</v>
      </c>
      <c r="AE68" s="56">
        <v>171</v>
      </c>
      <c r="AF68" s="56">
        <v>165</v>
      </c>
      <c r="AG68" s="56">
        <v>221</v>
      </c>
      <c r="AH68" s="56">
        <v>640</v>
      </c>
      <c r="AI68" s="56">
        <v>779</v>
      </c>
      <c r="AJ68" s="78">
        <f t="shared" si="4"/>
        <v>-139</v>
      </c>
      <c r="AK68" s="79"/>
    </row>
    <row r="69" spans="1:37" x14ac:dyDescent="0.2">
      <c r="B69" s="9" t="s">
        <v>232</v>
      </c>
      <c r="C69" s="54" t="s">
        <v>234</v>
      </c>
      <c r="D69" s="63" t="s">
        <v>9</v>
      </c>
      <c r="E69" s="55">
        <v>80</v>
      </c>
      <c r="F69" s="56">
        <f>G69+H69+I69</f>
        <v>90</v>
      </c>
      <c r="G69" s="56">
        <v>25</v>
      </c>
      <c r="H69" s="56">
        <v>26</v>
      </c>
      <c r="I69" s="56">
        <v>39</v>
      </c>
      <c r="J69" s="56">
        <v>77</v>
      </c>
      <c r="K69" s="56">
        <v>125</v>
      </c>
      <c r="L69" s="78">
        <f>J69-K69</f>
        <v>-48</v>
      </c>
      <c r="M69" s="79"/>
      <c r="N69" s="3"/>
      <c r="O69" s="47"/>
      <c r="AA69" s="54" t="s">
        <v>210</v>
      </c>
      <c r="AB69" s="63" t="s">
        <v>48</v>
      </c>
      <c r="AC69" s="55">
        <v>54</v>
      </c>
      <c r="AD69" s="56">
        <f t="shared" si="3"/>
        <v>81</v>
      </c>
      <c r="AE69" s="56">
        <v>14</v>
      </c>
      <c r="AF69" s="56">
        <v>25</v>
      </c>
      <c r="AG69" s="56">
        <v>42</v>
      </c>
      <c r="AH69" s="56">
        <v>53</v>
      </c>
      <c r="AI69" s="56">
        <v>111</v>
      </c>
      <c r="AJ69" s="78">
        <f t="shared" si="4"/>
        <v>-58</v>
      </c>
      <c r="AK69" s="79"/>
    </row>
    <row r="70" spans="1:37" x14ac:dyDescent="0.2">
      <c r="B70" s="9" t="s">
        <v>231</v>
      </c>
      <c r="C70" s="54" t="s">
        <v>105</v>
      </c>
      <c r="D70" s="62" t="s">
        <v>76</v>
      </c>
      <c r="E70" s="55">
        <v>77</v>
      </c>
      <c r="F70" s="56">
        <f>G70+H70+I70</f>
        <v>98</v>
      </c>
      <c r="G70" s="56">
        <v>21</v>
      </c>
      <c r="H70" s="56">
        <v>33</v>
      </c>
      <c r="I70" s="56">
        <v>44</v>
      </c>
      <c r="J70" s="56">
        <v>69</v>
      </c>
      <c r="K70" s="56">
        <v>129</v>
      </c>
      <c r="L70" s="78">
        <f>J70-K70</f>
        <v>-60</v>
      </c>
      <c r="M70" s="79"/>
      <c r="O70" s="47"/>
      <c r="Z70" s="1">
        <v>2026</v>
      </c>
      <c r="AA70" s="54" t="s">
        <v>210</v>
      </c>
      <c r="AB70" s="63" t="s">
        <v>9</v>
      </c>
      <c r="AC70" s="55">
        <v>2433</v>
      </c>
      <c r="AD70" s="56">
        <f t="shared" ref="AD70:AD101" si="5">AE70+AF70+AG70</f>
        <v>1700</v>
      </c>
      <c r="AE70" s="56">
        <v>731</v>
      </c>
      <c r="AF70" s="56">
        <v>471</v>
      </c>
      <c r="AG70" s="56">
        <v>498</v>
      </c>
      <c r="AH70" s="56">
        <v>2406</v>
      </c>
      <c r="AI70" s="56">
        <v>1903</v>
      </c>
      <c r="AJ70" s="78">
        <f t="shared" ref="AJ70:AJ101" si="6">AH70-AI70</f>
        <v>503</v>
      </c>
      <c r="AK70" s="79">
        <v>4</v>
      </c>
    </row>
    <row r="71" spans="1:37" x14ac:dyDescent="0.2">
      <c r="B71" s="9" t="s">
        <v>230</v>
      </c>
      <c r="C71" s="54" t="s">
        <v>206</v>
      </c>
      <c r="D71" s="63" t="s">
        <v>0</v>
      </c>
      <c r="E71" s="55">
        <v>77</v>
      </c>
      <c r="F71" s="56">
        <f>G71+H71+I71</f>
        <v>76</v>
      </c>
      <c r="G71" s="56">
        <v>19</v>
      </c>
      <c r="H71" s="56">
        <v>23</v>
      </c>
      <c r="I71" s="56">
        <v>34</v>
      </c>
      <c r="J71" s="56">
        <v>98</v>
      </c>
      <c r="K71" s="56">
        <v>116</v>
      </c>
      <c r="L71" s="78">
        <f>J71-K71</f>
        <v>-18</v>
      </c>
      <c r="M71" s="79">
        <v>3</v>
      </c>
      <c r="N71" s="3"/>
      <c r="O71" s="47"/>
      <c r="AA71" s="54" t="s">
        <v>167</v>
      </c>
      <c r="AB71" s="62" t="s">
        <v>18</v>
      </c>
      <c r="AC71" s="55">
        <v>26</v>
      </c>
      <c r="AD71" s="56">
        <f t="shared" si="5"/>
        <v>39</v>
      </c>
      <c r="AE71" s="56">
        <v>7</v>
      </c>
      <c r="AF71" s="56">
        <v>11</v>
      </c>
      <c r="AG71" s="56">
        <v>21</v>
      </c>
      <c r="AH71" s="56">
        <v>23</v>
      </c>
      <c r="AI71" s="56">
        <v>50</v>
      </c>
      <c r="AJ71" s="78">
        <f t="shared" si="6"/>
        <v>-27</v>
      </c>
      <c r="AK71" s="79"/>
    </row>
    <row r="72" spans="1:37" x14ac:dyDescent="0.2">
      <c r="B72" s="9" t="s">
        <v>229</v>
      </c>
      <c r="C72" s="54" t="s">
        <v>164</v>
      </c>
      <c r="D72" s="62" t="s">
        <v>70</v>
      </c>
      <c r="E72" s="55">
        <v>75</v>
      </c>
      <c r="F72" s="56">
        <f>G72+H72+I72</f>
        <v>115</v>
      </c>
      <c r="G72" s="56">
        <v>20</v>
      </c>
      <c r="H72" s="56">
        <v>35</v>
      </c>
      <c r="I72" s="56">
        <v>60</v>
      </c>
      <c r="J72" s="56">
        <v>85</v>
      </c>
      <c r="K72" s="56">
        <v>187</v>
      </c>
      <c r="L72" s="78">
        <f>J72-K72</f>
        <v>-102</v>
      </c>
      <c r="M72" s="79"/>
      <c r="O72" s="47"/>
      <c r="Z72" s="1">
        <v>2026</v>
      </c>
      <c r="AA72" s="54" t="s">
        <v>167</v>
      </c>
      <c r="AB72" s="63" t="s">
        <v>9</v>
      </c>
      <c r="AC72" s="55">
        <v>2156</v>
      </c>
      <c r="AD72" s="56">
        <f t="shared" si="5"/>
        <v>1624</v>
      </c>
      <c r="AE72" s="56">
        <v>634</v>
      </c>
      <c r="AF72" s="56">
        <v>440</v>
      </c>
      <c r="AG72" s="56">
        <v>550</v>
      </c>
      <c r="AH72" s="56">
        <v>2137</v>
      </c>
      <c r="AI72" s="56">
        <v>1930</v>
      </c>
      <c r="AJ72" s="78">
        <f t="shared" si="6"/>
        <v>207</v>
      </c>
      <c r="AK72" s="79"/>
    </row>
    <row r="73" spans="1:37" x14ac:dyDescent="0.2">
      <c r="B73" s="9" t="s">
        <v>227</v>
      </c>
      <c r="C73" s="54" t="s">
        <v>228</v>
      </c>
      <c r="D73" s="62" t="s">
        <v>87</v>
      </c>
      <c r="E73" s="55">
        <v>73</v>
      </c>
      <c r="F73" s="56">
        <f>G73+H73+I73</f>
        <v>78</v>
      </c>
      <c r="G73" s="56">
        <v>24</v>
      </c>
      <c r="H73" s="56">
        <v>25</v>
      </c>
      <c r="I73" s="56">
        <v>29</v>
      </c>
      <c r="J73" s="56">
        <v>87</v>
      </c>
      <c r="K73" s="56">
        <v>99</v>
      </c>
      <c r="L73" s="78">
        <f>J73-K73</f>
        <v>-12</v>
      </c>
      <c r="M73" s="79"/>
      <c r="N73" s="3"/>
      <c r="O73" s="47"/>
      <c r="AA73" s="57" t="s">
        <v>80</v>
      </c>
      <c r="AB73" s="62" t="s">
        <v>9</v>
      </c>
      <c r="AC73" s="55">
        <f>AE73*2+AF73</f>
        <v>4</v>
      </c>
      <c r="AD73" s="56">
        <f t="shared" si="5"/>
        <v>7</v>
      </c>
      <c r="AE73" s="56">
        <v>1</v>
      </c>
      <c r="AF73" s="56">
        <v>2</v>
      </c>
      <c r="AG73" s="56">
        <v>4</v>
      </c>
      <c r="AH73" s="56">
        <v>4</v>
      </c>
      <c r="AI73" s="56">
        <v>20</v>
      </c>
      <c r="AJ73" s="78">
        <f t="shared" si="6"/>
        <v>-16</v>
      </c>
      <c r="AK73" s="56"/>
    </row>
    <row r="74" spans="1:37" x14ac:dyDescent="0.2">
      <c r="B74" s="9" t="s">
        <v>226</v>
      </c>
      <c r="C74" s="54" t="s">
        <v>45</v>
      </c>
      <c r="D74" s="62" t="s">
        <v>2</v>
      </c>
      <c r="E74" s="55">
        <v>72</v>
      </c>
      <c r="F74" s="56">
        <f>G74+H74+I74</f>
        <v>97</v>
      </c>
      <c r="G74" s="56">
        <v>25</v>
      </c>
      <c r="H74" s="56">
        <v>22</v>
      </c>
      <c r="I74" s="56">
        <v>50</v>
      </c>
      <c r="J74" s="56">
        <v>85</v>
      </c>
      <c r="K74" s="56">
        <v>162</v>
      </c>
      <c r="L74" s="78">
        <f>J74-K74</f>
        <v>-77</v>
      </c>
      <c r="M74" s="79"/>
      <c r="O74" s="47"/>
      <c r="AA74" s="54" t="s">
        <v>225</v>
      </c>
      <c r="AB74" s="62" t="s">
        <v>116</v>
      </c>
      <c r="AC74" s="55">
        <v>718</v>
      </c>
      <c r="AD74" s="56">
        <f t="shared" si="5"/>
        <v>618</v>
      </c>
      <c r="AE74" s="56">
        <v>201</v>
      </c>
      <c r="AF74" s="56">
        <v>173</v>
      </c>
      <c r="AG74" s="56">
        <v>244</v>
      </c>
      <c r="AH74" s="56">
        <v>696</v>
      </c>
      <c r="AI74" s="56">
        <v>824</v>
      </c>
      <c r="AJ74" s="78">
        <f t="shared" si="6"/>
        <v>-128</v>
      </c>
      <c r="AK74" s="79"/>
    </row>
    <row r="75" spans="1:37" x14ac:dyDescent="0.2">
      <c r="B75" s="9" t="s">
        <v>224</v>
      </c>
      <c r="C75" s="54" t="s">
        <v>209</v>
      </c>
      <c r="D75" s="63" t="s">
        <v>35</v>
      </c>
      <c r="E75" s="55">
        <v>72</v>
      </c>
      <c r="F75" s="56">
        <f>G75+H75+I75</f>
        <v>71</v>
      </c>
      <c r="G75" s="56">
        <v>24</v>
      </c>
      <c r="H75" s="56">
        <v>18</v>
      </c>
      <c r="I75" s="56">
        <v>29</v>
      </c>
      <c r="J75" s="56">
        <v>87</v>
      </c>
      <c r="K75" s="56">
        <v>92</v>
      </c>
      <c r="L75" s="78">
        <f>J75-K75</f>
        <v>-5</v>
      </c>
      <c r="M75" s="79"/>
      <c r="N75" s="3"/>
      <c r="O75" s="47"/>
      <c r="AA75" s="54" t="s">
        <v>113</v>
      </c>
      <c r="AB75" s="63" t="s">
        <v>0</v>
      </c>
      <c r="AC75" s="55">
        <v>7</v>
      </c>
      <c r="AD75" s="56">
        <f t="shared" si="5"/>
        <v>7</v>
      </c>
      <c r="AE75" s="56">
        <v>3</v>
      </c>
      <c r="AF75" s="56">
        <v>1</v>
      </c>
      <c r="AG75" s="56">
        <v>3</v>
      </c>
      <c r="AH75" s="56">
        <v>7</v>
      </c>
      <c r="AI75" s="56">
        <v>9</v>
      </c>
      <c r="AJ75" s="78">
        <f t="shared" si="6"/>
        <v>-2</v>
      </c>
      <c r="AK75" s="79"/>
    </row>
    <row r="76" spans="1:37" x14ac:dyDescent="0.2">
      <c r="B76" s="9" t="s">
        <v>223</v>
      </c>
      <c r="C76" s="54" t="s">
        <v>38</v>
      </c>
      <c r="D76" s="63" t="s">
        <v>21</v>
      </c>
      <c r="E76" s="55">
        <v>68</v>
      </c>
      <c r="F76" s="56">
        <f>G76+H76+I76</f>
        <v>71</v>
      </c>
      <c r="G76" s="56">
        <v>21</v>
      </c>
      <c r="H76" s="56">
        <v>23</v>
      </c>
      <c r="I76" s="56">
        <v>27</v>
      </c>
      <c r="J76" s="56">
        <v>71</v>
      </c>
      <c r="K76" s="56">
        <v>78</v>
      </c>
      <c r="L76" s="78">
        <f>J76-K76</f>
        <v>-7</v>
      </c>
      <c r="M76" s="79"/>
      <c r="N76" s="3"/>
      <c r="O76" s="47"/>
      <c r="AA76" s="54" t="s">
        <v>136</v>
      </c>
      <c r="AB76" s="63" t="s">
        <v>18</v>
      </c>
      <c r="AC76" s="55">
        <v>14</v>
      </c>
      <c r="AD76" s="56">
        <f t="shared" si="5"/>
        <v>23</v>
      </c>
      <c r="AE76" s="56">
        <v>5</v>
      </c>
      <c r="AF76" s="56">
        <v>4</v>
      </c>
      <c r="AG76" s="56">
        <v>14</v>
      </c>
      <c r="AH76" s="56">
        <v>17</v>
      </c>
      <c r="AI76" s="56">
        <v>36</v>
      </c>
      <c r="AJ76" s="78">
        <f t="shared" si="6"/>
        <v>-19</v>
      </c>
      <c r="AK76" s="79"/>
    </row>
    <row r="77" spans="1:37" x14ac:dyDescent="0.2">
      <c r="A77" s="48">
        <v>2026</v>
      </c>
      <c r="B77" s="9" t="s">
        <v>221</v>
      </c>
      <c r="C77" s="54" t="s">
        <v>714</v>
      </c>
      <c r="D77" s="62" t="s">
        <v>0</v>
      </c>
      <c r="E77" s="67">
        <v>67</v>
      </c>
      <c r="F77" s="62">
        <f>G77+H77+I77</f>
        <v>38</v>
      </c>
      <c r="G77" s="62">
        <v>18</v>
      </c>
      <c r="H77" s="62">
        <v>13</v>
      </c>
      <c r="I77" s="62">
        <v>7</v>
      </c>
      <c r="J77" s="62">
        <v>63</v>
      </c>
      <c r="K77" s="62">
        <v>39</v>
      </c>
      <c r="L77" s="74">
        <f>J77-K77</f>
        <v>24</v>
      </c>
      <c r="M77" s="56"/>
      <c r="N77" s="3"/>
      <c r="O77" s="47"/>
      <c r="AA77" s="54" t="s">
        <v>220</v>
      </c>
      <c r="AB77" s="62" t="s">
        <v>6</v>
      </c>
      <c r="AC77" s="55">
        <v>125</v>
      </c>
      <c r="AD77" s="56">
        <f t="shared" si="5"/>
        <v>122</v>
      </c>
      <c r="AE77" s="56">
        <v>34</v>
      </c>
      <c r="AF77" s="56">
        <v>29</v>
      </c>
      <c r="AG77" s="56">
        <v>59</v>
      </c>
      <c r="AH77" s="56">
        <v>143</v>
      </c>
      <c r="AI77" s="56">
        <v>186</v>
      </c>
      <c r="AJ77" s="78">
        <f t="shared" si="6"/>
        <v>-43</v>
      </c>
      <c r="AK77" s="79"/>
    </row>
    <row r="78" spans="1:37" x14ac:dyDescent="0.2">
      <c r="B78" s="9" t="s">
        <v>219</v>
      </c>
      <c r="C78" s="54" t="s">
        <v>222</v>
      </c>
      <c r="D78" s="63" t="s">
        <v>64</v>
      </c>
      <c r="E78" s="55">
        <v>64</v>
      </c>
      <c r="F78" s="56">
        <f>G78+H78+I78</f>
        <v>78</v>
      </c>
      <c r="G78" s="56">
        <v>26</v>
      </c>
      <c r="H78" s="56">
        <v>10</v>
      </c>
      <c r="I78" s="56">
        <v>42</v>
      </c>
      <c r="J78" s="56">
        <v>81</v>
      </c>
      <c r="K78" s="56">
        <v>123</v>
      </c>
      <c r="L78" s="78">
        <f>J78-K78</f>
        <v>-42</v>
      </c>
      <c r="M78" s="79"/>
      <c r="N78" s="3"/>
      <c r="O78" s="47"/>
      <c r="AA78" s="54" t="s">
        <v>188</v>
      </c>
      <c r="AB78" s="63" t="s">
        <v>25</v>
      </c>
      <c r="AC78" s="55">
        <v>38</v>
      </c>
      <c r="AD78" s="56">
        <f t="shared" si="5"/>
        <v>50</v>
      </c>
      <c r="AE78" s="56">
        <v>12</v>
      </c>
      <c r="AF78" s="56">
        <v>12</v>
      </c>
      <c r="AG78" s="56">
        <v>26</v>
      </c>
      <c r="AH78" s="56">
        <v>52</v>
      </c>
      <c r="AI78" s="56">
        <v>89</v>
      </c>
      <c r="AJ78" s="78">
        <f t="shared" si="6"/>
        <v>-37</v>
      </c>
      <c r="AK78" s="79"/>
    </row>
    <row r="79" spans="1:37" x14ac:dyDescent="0.2">
      <c r="B79" s="9" t="s">
        <v>217</v>
      </c>
      <c r="C79" s="54" t="s">
        <v>75</v>
      </c>
      <c r="D79" s="62" t="s">
        <v>0</v>
      </c>
      <c r="E79" s="55">
        <v>64</v>
      </c>
      <c r="F79" s="56">
        <f>G79+H79+I79</f>
        <v>58</v>
      </c>
      <c r="G79" s="56">
        <v>19</v>
      </c>
      <c r="H79" s="56">
        <v>15</v>
      </c>
      <c r="I79" s="56">
        <v>24</v>
      </c>
      <c r="J79" s="56">
        <v>71</v>
      </c>
      <c r="K79" s="56">
        <v>80</v>
      </c>
      <c r="L79" s="78">
        <f>J79-K79</f>
        <v>-9</v>
      </c>
      <c r="M79" s="79"/>
      <c r="N79" s="3"/>
      <c r="O79" s="47"/>
      <c r="AA79" s="54" t="s">
        <v>216</v>
      </c>
      <c r="AB79" s="63" t="s">
        <v>25</v>
      </c>
      <c r="AC79" s="55">
        <v>1428</v>
      </c>
      <c r="AD79" s="56">
        <f t="shared" si="5"/>
        <v>1166</v>
      </c>
      <c r="AE79" s="56">
        <v>400</v>
      </c>
      <c r="AF79" s="56">
        <v>327</v>
      </c>
      <c r="AG79" s="56">
        <v>439</v>
      </c>
      <c r="AH79" s="56">
        <v>1476</v>
      </c>
      <c r="AI79" s="56">
        <v>1522</v>
      </c>
      <c r="AJ79" s="78">
        <f t="shared" si="6"/>
        <v>-46</v>
      </c>
      <c r="AK79" s="79"/>
    </row>
    <row r="80" spans="1:37" x14ac:dyDescent="0.2">
      <c r="B80" s="9" t="s">
        <v>215</v>
      </c>
      <c r="C80" s="54" t="s">
        <v>218</v>
      </c>
      <c r="D80" s="63" t="s">
        <v>6</v>
      </c>
      <c r="E80" s="55">
        <v>63</v>
      </c>
      <c r="F80" s="56">
        <f>G80+H80+I80</f>
        <v>88</v>
      </c>
      <c r="G80" s="56">
        <v>23</v>
      </c>
      <c r="H80" s="56">
        <v>17</v>
      </c>
      <c r="I80" s="56">
        <v>48</v>
      </c>
      <c r="J80" s="56">
        <v>73</v>
      </c>
      <c r="K80" s="56">
        <v>148</v>
      </c>
      <c r="L80" s="78">
        <f>J80-K80</f>
        <v>-75</v>
      </c>
      <c r="M80" s="79"/>
      <c r="N80" s="3"/>
      <c r="O80" s="47"/>
      <c r="AA80" s="54" t="s">
        <v>213</v>
      </c>
      <c r="AB80" s="63" t="s">
        <v>9</v>
      </c>
      <c r="AC80" s="55">
        <v>54</v>
      </c>
      <c r="AD80" s="56">
        <f t="shared" si="5"/>
        <v>61</v>
      </c>
      <c r="AE80" s="56">
        <v>18</v>
      </c>
      <c r="AF80" s="56">
        <v>15</v>
      </c>
      <c r="AG80" s="56">
        <v>28</v>
      </c>
      <c r="AH80" s="56">
        <v>57</v>
      </c>
      <c r="AI80" s="56">
        <v>80</v>
      </c>
      <c r="AJ80" s="78">
        <f t="shared" si="6"/>
        <v>-23</v>
      </c>
      <c r="AK80" s="79"/>
    </row>
    <row r="81" spans="2:37" x14ac:dyDescent="0.2">
      <c r="B81" s="9" t="s">
        <v>214</v>
      </c>
      <c r="C81" s="54" t="s">
        <v>31</v>
      </c>
      <c r="D81" s="63" t="s">
        <v>0</v>
      </c>
      <c r="E81" s="55">
        <v>61</v>
      </c>
      <c r="F81" s="56">
        <f>G81+H81+I81</f>
        <v>86</v>
      </c>
      <c r="G81" s="56">
        <v>17</v>
      </c>
      <c r="H81" s="56">
        <v>23</v>
      </c>
      <c r="I81" s="56">
        <v>46</v>
      </c>
      <c r="J81" s="56">
        <v>83</v>
      </c>
      <c r="K81" s="56">
        <v>137</v>
      </c>
      <c r="L81" s="78">
        <f>J81-K81</f>
        <v>-54</v>
      </c>
      <c r="M81" s="79"/>
      <c r="O81" s="47"/>
      <c r="Z81" s="1">
        <v>2026</v>
      </c>
      <c r="AA81" s="54" t="s">
        <v>212</v>
      </c>
      <c r="AB81" s="63" t="s">
        <v>87</v>
      </c>
      <c r="AC81" s="55">
        <v>2320</v>
      </c>
      <c r="AD81" s="56">
        <f t="shared" si="5"/>
        <v>1665</v>
      </c>
      <c r="AE81" s="56">
        <v>704</v>
      </c>
      <c r="AF81" s="56">
        <v>452</v>
      </c>
      <c r="AG81" s="56">
        <v>509</v>
      </c>
      <c r="AH81" s="56">
        <v>2226</v>
      </c>
      <c r="AI81" s="56">
        <v>1797</v>
      </c>
      <c r="AJ81" s="78">
        <f t="shared" si="6"/>
        <v>429</v>
      </c>
      <c r="AK81" s="79"/>
    </row>
    <row r="82" spans="2:37" x14ac:dyDescent="0.2">
      <c r="B82" s="9" t="s">
        <v>211</v>
      </c>
      <c r="C82" s="54" t="s">
        <v>34</v>
      </c>
      <c r="D82" s="63" t="s">
        <v>21</v>
      </c>
      <c r="E82" s="55">
        <v>56</v>
      </c>
      <c r="F82" s="56">
        <f>G82+H82+I82</f>
        <v>65</v>
      </c>
      <c r="G82" s="56">
        <v>19</v>
      </c>
      <c r="H82" s="56">
        <v>18</v>
      </c>
      <c r="I82" s="56">
        <v>28</v>
      </c>
      <c r="J82" s="56">
        <v>69</v>
      </c>
      <c r="K82" s="56">
        <v>84</v>
      </c>
      <c r="L82" s="78">
        <f>J82-K82</f>
        <v>-15</v>
      </c>
      <c r="M82" s="79"/>
      <c r="N82" s="3"/>
      <c r="O82" s="47"/>
      <c r="AA82" s="54" t="s">
        <v>209</v>
      </c>
      <c r="AB82" s="63" t="s">
        <v>35</v>
      </c>
      <c r="AC82" s="55">
        <v>72</v>
      </c>
      <c r="AD82" s="56">
        <f t="shared" si="5"/>
        <v>71</v>
      </c>
      <c r="AE82" s="56">
        <v>24</v>
      </c>
      <c r="AF82" s="56">
        <v>18</v>
      </c>
      <c r="AG82" s="56">
        <v>29</v>
      </c>
      <c r="AH82" s="56">
        <v>87</v>
      </c>
      <c r="AI82" s="56">
        <v>92</v>
      </c>
      <c r="AJ82" s="78">
        <f t="shared" si="6"/>
        <v>-5</v>
      </c>
      <c r="AK82" s="79"/>
    </row>
    <row r="83" spans="2:37" x14ac:dyDescent="0.2">
      <c r="B83" s="9" t="s">
        <v>208</v>
      </c>
      <c r="C83" s="54" t="s">
        <v>213</v>
      </c>
      <c r="D83" s="63" t="s">
        <v>9</v>
      </c>
      <c r="E83" s="55">
        <v>54</v>
      </c>
      <c r="F83" s="56">
        <f>G83+H83+I83</f>
        <v>61</v>
      </c>
      <c r="G83" s="56">
        <v>18</v>
      </c>
      <c r="H83" s="56">
        <v>15</v>
      </c>
      <c r="I83" s="56">
        <v>28</v>
      </c>
      <c r="J83" s="56">
        <v>57</v>
      </c>
      <c r="K83" s="56">
        <v>80</v>
      </c>
      <c r="L83" s="78">
        <f>J83-K83</f>
        <v>-23</v>
      </c>
      <c r="M83" s="79"/>
      <c r="N83" s="3"/>
      <c r="O83" s="47"/>
      <c r="AA83" s="54" t="s">
        <v>206</v>
      </c>
      <c r="AB83" s="63" t="s">
        <v>0</v>
      </c>
      <c r="AC83" s="55">
        <v>77</v>
      </c>
      <c r="AD83" s="56">
        <f t="shared" si="5"/>
        <v>76</v>
      </c>
      <c r="AE83" s="56">
        <v>19</v>
      </c>
      <c r="AF83" s="56">
        <v>23</v>
      </c>
      <c r="AG83" s="56">
        <v>34</v>
      </c>
      <c r="AH83" s="56">
        <v>98</v>
      </c>
      <c r="AI83" s="56">
        <v>116</v>
      </c>
      <c r="AJ83" s="78">
        <f t="shared" si="6"/>
        <v>-18</v>
      </c>
      <c r="AK83" s="79">
        <v>3</v>
      </c>
    </row>
    <row r="84" spans="2:37" x14ac:dyDescent="0.2">
      <c r="B84" s="9" t="s">
        <v>205</v>
      </c>
      <c r="C84" s="54" t="s">
        <v>210</v>
      </c>
      <c r="D84" s="63" t="s">
        <v>48</v>
      </c>
      <c r="E84" s="55">
        <v>54</v>
      </c>
      <c r="F84" s="56">
        <f>G84+H84+I84</f>
        <v>81</v>
      </c>
      <c r="G84" s="56">
        <v>14</v>
      </c>
      <c r="H84" s="56">
        <v>25</v>
      </c>
      <c r="I84" s="56">
        <v>42</v>
      </c>
      <c r="J84" s="56">
        <v>53</v>
      </c>
      <c r="K84" s="56">
        <v>111</v>
      </c>
      <c r="L84" s="78">
        <f>J84-K84</f>
        <v>-58</v>
      </c>
      <c r="M84" s="79"/>
      <c r="N84" s="3"/>
      <c r="O84" s="47"/>
      <c r="AA84" s="57" t="s">
        <v>19</v>
      </c>
      <c r="AB84" s="62" t="s">
        <v>6</v>
      </c>
      <c r="AC84" s="55">
        <f>AE84*2+AF84</f>
        <v>0</v>
      </c>
      <c r="AD84" s="56">
        <f t="shared" si="5"/>
        <v>2</v>
      </c>
      <c r="AE84" s="56">
        <v>0</v>
      </c>
      <c r="AF84" s="56">
        <v>0</v>
      </c>
      <c r="AG84" s="56">
        <v>2</v>
      </c>
      <c r="AH84" s="56">
        <v>2</v>
      </c>
      <c r="AI84" s="56">
        <v>6</v>
      </c>
      <c r="AJ84" s="78">
        <f t="shared" si="6"/>
        <v>-4</v>
      </c>
      <c r="AK84" s="56"/>
    </row>
    <row r="85" spans="2:37" x14ac:dyDescent="0.2">
      <c r="B85" s="9" t="s">
        <v>204</v>
      </c>
      <c r="C85" s="54" t="s">
        <v>207</v>
      </c>
      <c r="D85" s="63" t="s">
        <v>25</v>
      </c>
      <c r="E85" s="55">
        <v>53</v>
      </c>
      <c r="F85" s="56">
        <f>G85+H85+I85</f>
        <v>56</v>
      </c>
      <c r="G85" s="56">
        <v>19</v>
      </c>
      <c r="H85" s="56">
        <v>15</v>
      </c>
      <c r="I85" s="56">
        <v>22</v>
      </c>
      <c r="J85" s="56">
        <v>59</v>
      </c>
      <c r="K85" s="56">
        <v>72</v>
      </c>
      <c r="L85" s="78">
        <f>J85-K85</f>
        <v>-13</v>
      </c>
      <c r="M85" s="79"/>
      <c r="N85" s="3"/>
      <c r="O85" s="47"/>
      <c r="AA85" s="54" t="s">
        <v>50</v>
      </c>
      <c r="AB85" s="63" t="s">
        <v>6</v>
      </c>
      <c r="AC85" s="55">
        <v>2</v>
      </c>
      <c r="AD85" s="56">
        <f t="shared" si="5"/>
        <v>8</v>
      </c>
      <c r="AE85" s="56">
        <v>0</v>
      </c>
      <c r="AF85" s="56">
        <v>2</v>
      </c>
      <c r="AG85" s="56">
        <v>6</v>
      </c>
      <c r="AH85" s="56">
        <v>2</v>
      </c>
      <c r="AI85" s="56">
        <v>14</v>
      </c>
      <c r="AJ85" s="78">
        <f t="shared" si="6"/>
        <v>-12</v>
      </c>
      <c r="AK85" s="79"/>
    </row>
    <row r="86" spans="2:37" x14ac:dyDescent="0.2">
      <c r="B86" s="9" t="s">
        <v>202</v>
      </c>
      <c r="C86" s="54" t="s">
        <v>22</v>
      </c>
      <c r="D86" s="63" t="s">
        <v>21</v>
      </c>
      <c r="E86" s="55">
        <v>50</v>
      </c>
      <c r="F86" s="56">
        <f>G86+H86+I86</f>
        <v>58</v>
      </c>
      <c r="G86" s="56">
        <v>20</v>
      </c>
      <c r="H86" s="56">
        <v>9</v>
      </c>
      <c r="I86" s="56">
        <v>29</v>
      </c>
      <c r="J86" s="56">
        <v>52</v>
      </c>
      <c r="K86" s="56">
        <v>77</v>
      </c>
      <c r="L86" s="78">
        <f>J86-K86</f>
        <v>-25</v>
      </c>
      <c r="M86" s="79"/>
      <c r="N86" s="3"/>
      <c r="O86" s="47"/>
      <c r="AA86" s="54" t="s">
        <v>200</v>
      </c>
      <c r="AB86" s="63" t="s">
        <v>0</v>
      </c>
      <c r="AC86" s="55">
        <v>893</v>
      </c>
      <c r="AD86" s="56">
        <f t="shared" si="5"/>
        <v>708</v>
      </c>
      <c r="AE86" s="56">
        <v>270</v>
      </c>
      <c r="AF86" s="56">
        <v>215</v>
      </c>
      <c r="AG86" s="56">
        <v>223</v>
      </c>
      <c r="AH86" s="56">
        <v>897</v>
      </c>
      <c r="AI86" s="56">
        <v>797</v>
      </c>
      <c r="AJ86" s="78">
        <f t="shared" si="6"/>
        <v>100</v>
      </c>
      <c r="AK86" s="79"/>
    </row>
    <row r="87" spans="2:37" x14ac:dyDescent="0.2">
      <c r="B87" s="9" t="s">
        <v>199</v>
      </c>
      <c r="C87" s="54" t="s">
        <v>203</v>
      </c>
      <c r="D87" s="63" t="s">
        <v>6</v>
      </c>
      <c r="E87" s="55">
        <v>49</v>
      </c>
      <c r="F87" s="56">
        <f>G87+H87+I87</f>
        <v>63</v>
      </c>
      <c r="G87" s="56">
        <v>15</v>
      </c>
      <c r="H87" s="56">
        <v>18</v>
      </c>
      <c r="I87" s="56">
        <v>30</v>
      </c>
      <c r="J87" s="56">
        <v>51</v>
      </c>
      <c r="K87" s="56">
        <v>76</v>
      </c>
      <c r="L87" s="78">
        <f>J87-K87</f>
        <v>-25</v>
      </c>
      <c r="M87" s="79"/>
      <c r="N87" s="3"/>
      <c r="O87" s="47"/>
      <c r="AA87" s="57" t="s">
        <v>23</v>
      </c>
      <c r="AB87" s="62" t="s">
        <v>15</v>
      </c>
      <c r="AC87" s="55">
        <f>AE87*2+AF87</f>
        <v>0</v>
      </c>
      <c r="AD87" s="56">
        <f t="shared" si="5"/>
        <v>2</v>
      </c>
      <c r="AE87" s="56">
        <v>0</v>
      </c>
      <c r="AF87" s="56">
        <v>0</v>
      </c>
      <c r="AG87" s="56">
        <v>2</v>
      </c>
      <c r="AH87" s="56">
        <v>1</v>
      </c>
      <c r="AI87" s="56">
        <v>3</v>
      </c>
      <c r="AJ87" s="78">
        <f t="shared" si="6"/>
        <v>-2</v>
      </c>
      <c r="AK87" s="56"/>
    </row>
    <row r="88" spans="2:37" x14ac:dyDescent="0.2">
      <c r="B88" s="9" t="s">
        <v>198</v>
      </c>
      <c r="C88" s="54" t="s">
        <v>10</v>
      </c>
      <c r="D88" s="63" t="s">
        <v>9</v>
      </c>
      <c r="E88" s="55">
        <v>45</v>
      </c>
      <c r="F88" s="56">
        <f>G88+H88+I88</f>
        <v>50</v>
      </c>
      <c r="G88" s="56">
        <v>12</v>
      </c>
      <c r="H88" s="56">
        <v>17</v>
      </c>
      <c r="I88" s="56">
        <v>21</v>
      </c>
      <c r="J88" s="56">
        <v>42</v>
      </c>
      <c r="K88" s="56">
        <v>64</v>
      </c>
      <c r="L88" s="78">
        <f>J88-K88</f>
        <v>-22</v>
      </c>
      <c r="M88" s="79"/>
      <c r="N88" s="3"/>
      <c r="O88" s="47"/>
      <c r="AA88" s="54" t="s">
        <v>133</v>
      </c>
      <c r="AB88" s="63" t="s">
        <v>87</v>
      </c>
      <c r="AC88" s="55">
        <v>13</v>
      </c>
      <c r="AD88" s="56">
        <f t="shared" si="5"/>
        <v>14</v>
      </c>
      <c r="AE88" s="56">
        <v>4</v>
      </c>
      <c r="AF88" s="56">
        <v>5</v>
      </c>
      <c r="AG88" s="56">
        <v>5</v>
      </c>
      <c r="AH88" s="56">
        <v>16</v>
      </c>
      <c r="AI88" s="56">
        <v>24</v>
      </c>
      <c r="AJ88" s="78">
        <f t="shared" si="6"/>
        <v>-8</v>
      </c>
      <c r="AK88" s="79"/>
    </row>
    <row r="89" spans="2:37" x14ac:dyDescent="0.2">
      <c r="B89" s="9" t="s">
        <v>197</v>
      </c>
      <c r="C89" s="54" t="s">
        <v>102</v>
      </c>
      <c r="D89" s="62" t="s">
        <v>48</v>
      </c>
      <c r="E89" s="55">
        <v>42</v>
      </c>
      <c r="F89" s="56">
        <f>G89+H89+I89</f>
        <v>67</v>
      </c>
      <c r="G89" s="56">
        <v>13</v>
      </c>
      <c r="H89" s="56">
        <v>15</v>
      </c>
      <c r="I89" s="56">
        <v>39</v>
      </c>
      <c r="J89" s="56">
        <v>70</v>
      </c>
      <c r="K89" s="56">
        <v>131</v>
      </c>
      <c r="L89" s="78">
        <f>J89-K89</f>
        <v>-61</v>
      </c>
      <c r="M89" s="79"/>
      <c r="O89" s="47"/>
      <c r="Z89" s="1">
        <v>2026</v>
      </c>
      <c r="AA89" s="57" t="s">
        <v>39</v>
      </c>
      <c r="AB89" s="62" t="s">
        <v>87</v>
      </c>
      <c r="AC89" s="55">
        <v>2425</v>
      </c>
      <c r="AD89" s="56">
        <f t="shared" si="5"/>
        <v>1873</v>
      </c>
      <c r="AE89" s="56">
        <v>723</v>
      </c>
      <c r="AF89" s="56">
        <v>671</v>
      </c>
      <c r="AG89" s="56">
        <v>479</v>
      </c>
      <c r="AH89" s="56">
        <v>2252</v>
      </c>
      <c r="AI89" s="56">
        <v>1728</v>
      </c>
      <c r="AJ89" s="78">
        <f t="shared" si="6"/>
        <v>524</v>
      </c>
      <c r="AK89" s="79"/>
    </row>
    <row r="90" spans="2:37" x14ac:dyDescent="0.2">
      <c r="B90" s="9" t="s">
        <v>195</v>
      </c>
      <c r="C90" s="54" t="s">
        <v>196</v>
      </c>
      <c r="D90" s="63" t="s">
        <v>6</v>
      </c>
      <c r="E90" s="55">
        <v>41</v>
      </c>
      <c r="F90" s="56">
        <f>G90+H90+I90</f>
        <v>42</v>
      </c>
      <c r="G90" s="56">
        <v>10</v>
      </c>
      <c r="H90" s="56">
        <v>11</v>
      </c>
      <c r="I90" s="56">
        <v>21</v>
      </c>
      <c r="J90" s="56">
        <v>47</v>
      </c>
      <c r="K90" s="56">
        <v>67</v>
      </c>
      <c r="L90" s="78">
        <f>J90-K90</f>
        <v>-20</v>
      </c>
      <c r="M90" s="79"/>
      <c r="N90" s="3"/>
      <c r="O90" s="47"/>
      <c r="AA90" s="57" t="s">
        <v>39</v>
      </c>
      <c r="AB90" s="62" t="s">
        <v>15</v>
      </c>
      <c r="AC90" s="55">
        <f>AE90*2+AF90</f>
        <v>1</v>
      </c>
      <c r="AD90" s="56">
        <f t="shared" si="5"/>
        <v>2</v>
      </c>
      <c r="AE90" s="56">
        <v>0</v>
      </c>
      <c r="AF90" s="56">
        <v>1</v>
      </c>
      <c r="AG90" s="56">
        <v>1</v>
      </c>
      <c r="AH90" s="56">
        <v>3</v>
      </c>
      <c r="AI90" s="56">
        <v>5</v>
      </c>
      <c r="AJ90" s="78">
        <f t="shared" si="6"/>
        <v>-2</v>
      </c>
      <c r="AK90" s="56"/>
    </row>
    <row r="91" spans="2:37" x14ac:dyDescent="0.2">
      <c r="B91" s="9" t="s">
        <v>193</v>
      </c>
      <c r="C91" s="54" t="s">
        <v>194</v>
      </c>
      <c r="D91" s="63" t="s">
        <v>146</v>
      </c>
      <c r="E91" s="55">
        <v>40</v>
      </c>
      <c r="F91" s="56">
        <f>G91+H91+I91</f>
        <v>52</v>
      </c>
      <c r="G91" s="56">
        <v>13</v>
      </c>
      <c r="H91" s="56">
        <v>12</v>
      </c>
      <c r="I91" s="56">
        <v>27</v>
      </c>
      <c r="J91" s="56">
        <v>58</v>
      </c>
      <c r="K91" s="56">
        <v>92</v>
      </c>
      <c r="L91" s="78">
        <f>J91-K91</f>
        <v>-34</v>
      </c>
      <c r="M91" s="79"/>
      <c r="N91" s="3"/>
      <c r="O91" s="47"/>
      <c r="AA91" s="54" t="s">
        <v>39</v>
      </c>
      <c r="AB91" s="63" t="s">
        <v>0</v>
      </c>
      <c r="AC91" s="55">
        <v>80</v>
      </c>
      <c r="AD91" s="56">
        <f t="shared" si="5"/>
        <v>91</v>
      </c>
      <c r="AE91" s="56">
        <v>25</v>
      </c>
      <c r="AF91" s="56">
        <v>30</v>
      </c>
      <c r="AG91" s="56">
        <v>36</v>
      </c>
      <c r="AH91" s="56">
        <v>89</v>
      </c>
      <c r="AI91" s="56">
        <v>106</v>
      </c>
      <c r="AJ91" s="78">
        <f t="shared" si="6"/>
        <v>-17</v>
      </c>
      <c r="AK91" s="79"/>
    </row>
    <row r="92" spans="2:37" x14ac:dyDescent="0.2">
      <c r="B92" s="9" t="s">
        <v>192</v>
      </c>
      <c r="C92" s="54" t="s">
        <v>1</v>
      </c>
      <c r="D92" s="63" t="s">
        <v>0</v>
      </c>
      <c r="E92" s="55">
        <v>40</v>
      </c>
      <c r="F92" s="56">
        <f>G92+H92+I92</f>
        <v>44</v>
      </c>
      <c r="G92" s="56">
        <v>12</v>
      </c>
      <c r="H92" s="56">
        <v>13</v>
      </c>
      <c r="I92" s="56">
        <v>19</v>
      </c>
      <c r="J92" s="56">
        <v>44</v>
      </c>
      <c r="K92" s="56">
        <v>49</v>
      </c>
      <c r="L92" s="78">
        <f>J92-K92</f>
        <v>-5</v>
      </c>
      <c r="M92" s="79"/>
      <c r="N92" s="3"/>
      <c r="O92" s="47"/>
      <c r="AA92" s="57" t="s">
        <v>183</v>
      </c>
      <c r="AB92" s="62" t="s">
        <v>21</v>
      </c>
      <c r="AC92" s="55">
        <v>35</v>
      </c>
      <c r="AD92" s="56">
        <f t="shared" si="5"/>
        <v>38</v>
      </c>
      <c r="AE92" s="56">
        <v>9</v>
      </c>
      <c r="AF92" s="56">
        <v>8</v>
      </c>
      <c r="AG92" s="56">
        <v>21</v>
      </c>
      <c r="AH92" s="56">
        <v>37</v>
      </c>
      <c r="AI92" s="56">
        <v>67</v>
      </c>
      <c r="AJ92" s="78">
        <f t="shared" si="6"/>
        <v>-30</v>
      </c>
      <c r="AK92" s="79"/>
    </row>
    <row r="93" spans="2:37" x14ac:dyDescent="0.2">
      <c r="B93" s="9" t="s">
        <v>191</v>
      </c>
      <c r="C93" s="54" t="s">
        <v>152</v>
      </c>
      <c r="D93" s="63" t="s">
        <v>9</v>
      </c>
      <c r="E93" s="55">
        <v>40</v>
      </c>
      <c r="F93" s="56">
        <f>G93+H93+I93</f>
        <v>47</v>
      </c>
      <c r="G93" s="56">
        <v>12</v>
      </c>
      <c r="H93" s="56">
        <v>16</v>
      </c>
      <c r="I93" s="56">
        <v>19</v>
      </c>
      <c r="J93" s="56">
        <v>44</v>
      </c>
      <c r="K93" s="56">
        <v>51</v>
      </c>
      <c r="L93" s="78">
        <f>J93-K93</f>
        <v>-7</v>
      </c>
      <c r="M93" s="79"/>
      <c r="N93" s="3"/>
      <c r="O93" s="47"/>
      <c r="AA93" s="54" t="s">
        <v>181</v>
      </c>
      <c r="AB93" s="62" t="s">
        <v>64</v>
      </c>
      <c r="AC93" s="55">
        <v>33</v>
      </c>
      <c r="AD93" s="56">
        <f t="shared" si="5"/>
        <v>61</v>
      </c>
      <c r="AE93" s="56">
        <v>14</v>
      </c>
      <c r="AF93" s="56">
        <v>5</v>
      </c>
      <c r="AG93" s="56">
        <v>42</v>
      </c>
      <c r="AH93" s="56">
        <v>41</v>
      </c>
      <c r="AI93" s="56">
        <v>111</v>
      </c>
      <c r="AJ93" s="78">
        <f t="shared" si="6"/>
        <v>-70</v>
      </c>
      <c r="AK93" s="79"/>
    </row>
    <row r="94" spans="2:37" x14ac:dyDescent="0.2">
      <c r="B94" s="9" t="s">
        <v>189</v>
      </c>
      <c r="C94" s="54" t="s">
        <v>190</v>
      </c>
      <c r="D94" s="63" t="s">
        <v>116</v>
      </c>
      <c r="E94" s="55">
        <v>39</v>
      </c>
      <c r="F94" s="56">
        <f>G94+H94+I94</f>
        <v>65</v>
      </c>
      <c r="G94" s="56">
        <v>11</v>
      </c>
      <c r="H94" s="56">
        <v>17</v>
      </c>
      <c r="I94" s="56">
        <v>37</v>
      </c>
      <c r="J94" s="56">
        <v>51</v>
      </c>
      <c r="K94" s="56">
        <v>116</v>
      </c>
      <c r="L94" s="78">
        <f>J94-K94</f>
        <v>-65</v>
      </c>
      <c r="M94" s="79"/>
      <c r="N94" s="3"/>
      <c r="O94" s="47"/>
      <c r="AA94" s="54" t="s">
        <v>147</v>
      </c>
      <c r="AB94" s="62" t="s">
        <v>18</v>
      </c>
      <c r="AC94" s="55">
        <v>19</v>
      </c>
      <c r="AD94" s="56">
        <f t="shared" si="5"/>
        <v>25</v>
      </c>
      <c r="AE94" s="56">
        <v>6</v>
      </c>
      <c r="AF94" s="56">
        <v>6</v>
      </c>
      <c r="AG94" s="56">
        <v>13</v>
      </c>
      <c r="AH94" s="56">
        <v>23</v>
      </c>
      <c r="AI94" s="56">
        <v>38</v>
      </c>
      <c r="AJ94" s="78">
        <f t="shared" si="6"/>
        <v>-15</v>
      </c>
      <c r="AK94" s="79"/>
    </row>
    <row r="95" spans="2:37" x14ac:dyDescent="0.2">
      <c r="B95" s="9" t="s">
        <v>187</v>
      </c>
      <c r="C95" s="54" t="s">
        <v>188</v>
      </c>
      <c r="D95" s="63" t="s">
        <v>25</v>
      </c>
      <c r="E95" s="55">
        <v>38</v>
      </c>
      <c r="F95" s="56">
        <f>G95+H95+I95</f>
        <v>50</v>
      </c>
      <c r="G95" s="56">
        <v>12</v>
      </c>
      <c r="H95" s="56">
        <v>12</v>
      </c>
      <c r="I95" s="56">
        <v>26</v>
      </c>
      <c r="J95" s="56">
        <v>52</v>
      </c>
      <c r="K95" s="56">
        <v>89</v>
      </c>
      <c r="L95" s="78">
        <f>J95-K95</f>
        <v>-37</v>
      </c>
      <c r="M95" s="79"/>
      <c r="N95" s="3"/>
      <c r="O95" s="47"/>
      <c r="AA95" s="54" t="s">
        <v>123</v>
      </c>
      <c r="AB95" s="63" t="s">
        <v>25</v>
      </c>
      <c r="AC95" s="55">
        <v>9</v>
      </c>
      <c r="AD95" s="56">
        <f t="shared" si="5"/>
        <v>9</v>
      </c>
      <c r="AE95" s="56">
        <v>4</v>
      </c>
      <c r="AF95" s="56">
        <v>1</v>
      </c>
      <c r="AG95" s="56">
        <v>4</v>
      </c>
      <c r="AH95" s="56">
        <v>11</v>
      </c>
      <c r="AI95" s="56">
        <v>11</v>
      </c>
      <c r="AJ95" s="78">
        <f t="shared" si="6"/>
        <v>0</v>
      </c>
      <c r="AK95" s="79"/>
    </row>
    <row r="96" spans="2:37" x14ac:dyDescent="0.2">
      <c r="B96" s="9" t="s">
        <v>186</v>
      </c>
      <c r="C96" s="54" t="s">
        <v>94</v>
      </c>
      <c r="D96" s="62" t="s">
        <v>146</v>
      </c>
      <c r="E96" s="55">
        <v>35</v>
      </c>
      <c r="F96" s="56">
        <f>G96+H96+I96</f>
        <v>44</v>
      </c>
      <c r="G96" s="56">
        <v>12</v>
      </c>
      <c r="H96" s="56">
        <v>11</v>
      </c>
      <c r="I96" s="56">
        <v>21</v>
      </c>
      <c r="J96" s="56">
        <v>44</v>
      </c>
      <c r="K96" s="56">
        <v>77</v>
      </c>
      <c r="L96" s="78">
        <f>J96-K96</f>
        <v>-33</v>
      </c>
      <c r="M96" s="79"/>
      <c r="N96" s="3"/>
      <c r="O96" s="47"/>
      <c r="AA96" s="54" t="s">
        <v>185</v>
      </c>
      <c r="AB96" s="62" t="s">
        <v>15</v>
      </c>
      <c r="AC96" s="55">
        <v>189</v>
      </c>
      <c r="AD96" s="56">
        <f t="shared" si="5"/>
        <v>198</v>
      </c>
      <c r="AE96" s="56">
        <v>60</v>
      </c>
      <c r="AF96" s="56">
        <v>60</v>
      </c>
      <c r="AG96" s="56">
        <v>78</v>
      </c>
      <c r="AH96" s="56">
        <v>199</v>
      </c>
      <c r="AI96" s="56">
        <v>234</v>
      </c>
      <c r="AJ96" s="78">
        <f t="shared" si="6"/>
        <v>-35</v>
      </c>
      <c r="AK96" s="79"/>
    </row>
    <row r="97" spans="2:37" x14ac:dyDescent="0.2">
      <c r="B97" s="9" t="s">
        <v>184</v>
      </c>
      <c r="C97" s="57" t="s">
        <v>90</v>
      </c>
      <c r="D97" s="62" t="s">
        <v>0</v>
      </c>
      <c r="E97" s="55">
        <v>35</v>
      </c>
      <c r="F97" s="56">
        <f>G97+H97+I97</f>
        <v>35</v>
      </c>
      <c r="G97" s="56">
        <v>10</v>
      </c>
      <c r="H97" s="56">
        <v>15</v>
      </c>
      <c r="I97" s="56">
        <v>10</v>
      </c>
      <c r="J97" s="56">
        <v>27</v>
      </c>
      <c r="K97" s="56">
        <v>31</v>
      </c>
      <c r="L97" s="78">
        <f>J97-K97</f>
        <v>-4</v>
      </c>
      <c r="M97" s="79"/>
      <c r="N97" s="3"/>
      <c r="O97" s="47"/>
      <c r="AA97" s="54" t="s">
        <v>103</v>
      </c>
      <c r="AB97" s="62" t="s">
        <v>0</v>
      </c>
      <c r="AC97" s="55">
        <v>6</v>
      </c>
      <c r="AD97" s="56">
        <f t="shared" si="5"/>
        <v>9</v>
      </c>
      <c r="AE97" s="56">
        <v>1</v>
      </c>
      <c r="AF97" s="56">
        <v>4</v>
      </c>
      <c r="AG97" s="56">
        <v>4</v>
      </c>
      <c r="AH97" s="56">
        <v>7</v>
      </c>
      <c r="AI97" s="56">
        <v>13</v>
      </c>
      <c r="AJ97" s="78">
        <f t="shared" si="6"/>
        <v>-6</v>
      </c>
      <c r="AK97" s="79"/>
    </row>
    <row r="98" spans="2:37" x14ac:dyDescent="0.2">
      <c r="B98" s="9" t="s">
        <v>182</v>
      </c>
      <c r="C98" s="57" t="s">
        <v>183</v>
      </c>
      <c r="D98" s="62" t="s">
        <v>21</v>
      </c>
      <c r="E98" s="55">
        <v>35</v>
      </c>
      <c r="F98" s="56">
        <f>G98+H98+I98</f>
        <v>38</v>
      </c>
      <c r="G98" s="56">
        <v>9</v>
      </c>
      <c r="H98" s="56">
        <v>8</v>
      </c>
      <c r="I98" s="56">
        <v>21</v>
      </c>
      <c r="J98" s="56">
        <v>37</v>
      </c>
      <c r="K98" s="56">
        <v>67</v>
      </c>
      <c r="L98" s="78">
        <f>J98-K98</f>
        <v>-30</v>
      </c>
      <c r="M98" s="79"/>
      <c r="O98" s="47"/>
      <c r="AA98" s="54" t="s">
        <v>180</v>
      </c>
      <c r="AB98" s="63" t="s">
        <v>87</v>
      </c>
      <c r="AC98" s="55">
        <v>708</v>
      </c>
      <c r="AD98" s="56">
        <f t="shared" si="5"/>
        <v>603</v>
      </c>
      <c r="AE98" s="56">
        <v>181</v>
      </c>
      <c r="AF98" s="56">
        <v>173</v>
      </c>
      <c r="AG98" s="56">
        <v>249</v>
      </c>
      <c r="AH98" s="56">
        <v>676</v>
      </c>
      <c r="AI98" s="56">
        <v>872</v>
      </c>
      <c r="AJ98" s="78">
        <f t="shared" si="6"/>
        <v>-196</v>
      </c>
      <c r="AK98" s="79"/>
    </row>
    <row r="99" spans="2:37" x14ac:dyDescent="0.2">
      <c r="B99" s="9" t="s">
        <v>179</v>
      </c>
      <c r="C99" s="54" t="s">
        <v>181</v>
      </c>
      <c r="D99" s="62" t="s">
        <v>64</v>
      </c>
      <c r="E99" s="55">
        <v>33</v>
      </c>
      <c r="F99" s="56">
        <f>G99+H99+I99</f>
        <v>61</v>
      </c>
      <c r="G99" s="56">
        <v>14</v>
      </c>
      <c r="H99" s="56">
        <v>5</v>
      </c>
      <c r="I99" s="56">
        <v>42</v>
      </c>
      <c r="J99" s="56">
        <v>41</v>
      </c>
      <c r="K99" s="56">
        <v>111</v>
      </c>
      <c r="L99" s="78">
        <f>J99-K99</f>
        <v>-70</v>
      </c>
      <c r="M99" s="79"/>
      <c r="N99" s="3"/>
      <c r="O99" s="47"/>
      <c r="AA99" s="54" t="s">
        <v>178</v>
      </c>
      <c r="AB99" s="62" t="s">
        <v>18</v>
      </c>
      <c r="AC99" s="55">
        <v>32</v>
      </c>
      <c r="AD99" s="56">
        <f t="shared" si="5"/>
        <v>40</v>
      </c>
      <c r="AE99" s="56">
        <v>13</v>
      </c>
      <c r="AF99" s="56">
        <v>6</v>
      </c>
      <c r="AG99" s="56">
        <v>21</v>
      </c>
      <c r="AH99" s="56">
        <v>44</v>
      </c>
      <c r="AI99" s="56">
        <v>54</v>
      </c>
      <c r="AJ99" s="78">
        <f t="shared" si="6"/>
        <v>-10</v>
      </c>
      <c r="AK99" s="79"/>
    </row>
    <row r="100" spans="2:37" x14ac:dyDescent="0.2">
      <c r="B100" s="9" t="s">
        <v>177</v>
      </c>
      <c r="C100" s="54" t="s">
        <v>178</v>
      </c>
      <c r="D100" s="62" t="s">
        <v>18</v>
      </c>
      <c r="E100" s="55">
        <v>32</v>
      </c>
      <c r="F100" s="56">
        <f>G100+H100+I100</f>
        <v>40</v>
      </c>
      <c r="G100" s="56">
        <v>13</v>
      </c>
      <c r="H100" s="56">
        <v>6</v>
      </c>
      <c r="I100" s="56">
        <v>21</v>
      </c>
      <c r="J100" s="56">
        <v>44</v>
      </c>
      <c r="K100" s="56">
        <v>54</v>
      </c>
      <c r="L100" s="78">
        <f>J100-K100</f>
        <v>-10</v>
      </c>
      <c r="M100" s="79"/>
      <c r="N100" s="3"/>
      <c r="O100" s="47"/>
      <c r="AA100" s="54" t="s">
        <v>175</v>
      </c>
      <c r="AB100" s="63" t="s">
        <v>35</v>
      </c>
      <c r="AC100" s="55">
        <v>104</v>
      </c>
      <c r="AD100" s="56">
        <f t="shared" si="5"/>
        <v>101</v>
      </c>
      <c r="AE100" s="56">
        <v>38</v>
      </c>
      <c r="AF100" s="56">
        <v>23</v>
      </c>
      <c r="AG100" s="56">
        <v>40</v>
      </c>
      <c r="AH100" s="56">
        <v>125</v>
      </c>
      <c r="AI100" s="56">
        <v>130</v>
      </c>
      <c r="AJ100" s="78">
        <f t="shared" si="6"/>
        <v>-5</v>
      </c>
      <c r="AK100" s="79"/>
    </row>
    <row r="101" spans="2:37" x14ac:dyDescent="0.2">
      <c r="B101" s="9" t="s">
        <v>174</v>
      </c>
      <c r="C101" s="54" t="s">
        <v>176</v>
      </c>
      <c r="D101" s="62" t="s">
        <v>9</v>
      </c>
      <c r="E101" s="55">
        <v>31</v>
      </c>
      <c r="F101" s="56">
        <f>G101+H101+I101</f>
        <v>31</v>
      </c>
      <c r="G101" s="56">
        <v>11</v>
      </c>
      <c r="H101" s="56">
        <v>9</v>
      </c>
      <c r="I101" s="56">
        <v>11</v>
      </c>
      <c r="J101" s="56">
        <v>32</v>
      </c>
      <c r="K101" s="56">
        <v>33</v>
      </c>
      <c r="L101" s="78">
        <f>J101-K101</f>
        <v>-1</v>
      </c>
      <c r="M101" s="79"/>
      <c r="N101" s="3"/>
      <c r="O101" s="47"/>
      <c r="AA101" s="57" t="s">
        <v>36</v>
      </c>
      <c r="AB101" s="62" t="s">
        <v>35</v>
      </c>
      <c r="AC101" s="55">
        <v>1</v>
      </c>
      <c r="AD101" s="56">
        <f t="shared" si="5"/>
        <v>2</v>
      </c>
      <c r="AE101" s="56">
        <v>0</v>
      </c>
      <c r="AF101" s="56">
        <v>1</v>
      </c>
      <c r="AG101" s="56">
        <v>1</v>
      </c>
      <c r="AH101" s="56">
        <v>1</v>
      </c>
      <c r="AI101" s="56">
        <v>4</v>
      </c>
      <c r="AJ101" s="78">
        <f t="shared" si="6"/>
        <v>-3</v>
      </c>
      <c r="AK101" s="79"/>
    </row>
    <row r="102" spans="2:37" x14ac:dyDescent="0.2">
      <c r="B102" s="9" t="s">
        <v>172</v>
      </c>
      <c r="C102" s="54" t="s">
        <v>173</v>
      </c>
      <c r="D102" s="62" t="s">
        <v>76</v>
      </c>
      <c r="E102" s="55">
        <v>31</v>
      </c>
      <c r="F102" s="56">
        <f>G102+H102+I102</f>
        <v>43</v>
      </c>
      <c r="G102" s="56">
        <v>11</v>
      </c>
      <c r="H102" s="56">
        <v>7</v>
      </c>
      <c r="I102" s="56">
        <v>25</v>
      </c>
      <c r="J102" s="56">
        <v>43</v>
      </c>
      <c r="K102" s="56">
        <v>86</v>
      </c>
      <c r="L102" s="78">
        <f>J102-K102</f>
        <v>-43</v>
      </c>
      <c r="M102" s="79"/>
      <c r="N102" s="3"/>
      <c r="O102" s="47"/>
      <c r="AA102" s="57" t="s">
        <v>11</v>
      </c>
      <c r="AB102" s="62" t="s">
        <v>9</v>
      </c>
      <c r="AC102" s="55">
        <f>AE102*2+AF102</f>
        <v>0</v>
      </c>
      <c r="AD102" s="56">
        <f t="shared" ref="AD102:AD134" si="7">AE102+AF102+AG102</f>
        <v>2</v>
      </c>
      <c r="AE102" s="56">
        <v>0</v>
      </c>
      <c r="AF102" s="56">
        <v>0</v>
      </c>
      <c r="AG102" s="56">
        <v>2</v>
      </c>
      <c r="AH102" s="56">
        <v>0</v>
      </c>
      <c r="AI102" s="56">
        <v>4</v>
      </c>
      <c r="AJ102" s="78">
        <f t="shared" ref="AJ102:AJ134" si="8">AH102-AI102</f>
        <v>-4</v>
      </c>
      <c r="AK102" s="56"/>
    </row>
    <row r="103" spans="2:37" x14ac:dyDescent="0.2">
      <c r="B103" s="9" t="s">
        <v>171</v>
      </c>
      <c r="C103" s="54" t="s">
        <v>127</v>
      </c>
      <c r="D103" s="62" t="s">
        <v>35</v>
      </c>
      <c r="E103" s="55">
        <v>31</v>
      </c>
      <c r="F103" s="56">
        <f>G103+H103+I103</f>
        <v>31</v>
      </c>
      <c r="G103" s="56">
        <v>8</v>
      </c>
      <c r="H103" s="56">
        <v>15</v>
      </c>
      <c r="I103" s="56">
        <v>8</v>
      </c>
      <c r="J103" s="56">
        <v>30</v>
      </c>
      <c r="K103" s="56">
        <v>28</v>
      </c>
      <c r="L103" s="78">
        <f>J103-K103</f>
        <v>2</v>
      </c>
      <c r="M103" s="79"/>
      <c r="N103" s="3"/>
      <c r="O103" s="47"/>
      <c r="AA103" s="54" t="s">
        <v>170</v>
      </c>
      <c r="AB103" s="62" t="s">
        <v>70</v>
      </c>
      <c r="AC103" s="55">
        <v>28</v>
      </c>
      <c r="AD103" s="56">
        <f t="shared" si="7"/>
        <v>30</v>
      </c>
      <c r="AE103" s="56">
        <v>10</v>
      </c>
      <c r="AF103" s="56">
        <v>8</v>
      </c>
      <c r="AG103" s="56">
        <v>12</v>
      </c>
      <c r="AH103" s="56">
        <v>32</v>
      </c>
      <c r="AI103" s="56">
        <v>45</v>
      </c>
      <c r="AJ103" s="78">
        <f t="shared" si="8"/>
        <v>-13</v>
      </c>
      <c r="AK103" s="79"/>
    </row>
    <row r="104" spans="2:37" x14ac:dyDescent="0.2">
      <c r="B104" s="9" t="s">
        <v>169</v>
      </c>
      <c r="C104" s="54" t="s">
        <v>170</v>
      </c>
      <c r="D104" s="62" t="s">
        <v>70</v>
      </c>
      <c r="E104" s="55">
        <v>28</v>
      </c>
      <c r="F104" s="56">
        <f>G104+H104+I104</f>
        <v>30</v>
      </c>
      <c r="G104" s="56">
        <v>10</v>
      </c>
      <c r="H104" s="56">
        <v>8</v>
      </c>
      <c r="I104" s="56">
        <v>12</v>
      </c>
      <c r="J104" s="56">
        <v>32</v>
      </c>
      <c r="K104" s="56">
        <v>45</v>
      </c>
      <c r="L104" s="78">
        <f>J104-K104</f>
        <v>-13</v>
      </c>
      <c r="M104" s="79"/>
      <c r="N104" s="3"/>
      <c r="O104" s="47"/>
      <c r="AA104" s="57" t="s">
        <v>153</v>
      </c>
      <c r="AB104" s="62" t="s">
        <v>15</v>
      </c>
      <c r="AC104" s="55">
        <f>AE104*2+AF104</f>
        <v>22</v>
      </c>
      <c r="AD104" s="56">
        <f t="shared" si="7"/>
        <v>24</v>
      </c>
      <c r="AE104" s="56">
        <v>7</v>
      </c>
      <c r="AF104" s="56">
        <v>8</v>
      </c>
      <c r="AG104" s="56">
        <v>9</v>
      </c>
      <c r="AH104" s="56">
        <v>31</v>
      </c>
      <c r="AI104" s="56">
        <v>39</v>
      </c>
      <c r="AJ104" s="78">
        <f t="shared" si="8"/>
        <v>-8</v>
      </c>
      <c r="AK104" s="56"/>
    </row>
    <row r="105" spans="2:37" x14ac:dyDescent="0.2">
      <c r="B105" s="9" t="s">
        <v>168</v>
      </c>
      <c r="C105" s="54" t="s">
        <v>46</v>
      </c>
      <c r="D105" s="62" t="s">
        <v>0</v>
      </c>
      <c r="E105" s="55">
        <v>26</v>
      </c>
      <c r="F105" s="56">
        <f>G105+H105+I105</f>
        <v>29</v>
      </c>
      <c r="G105" s="56">
        <v>8</v>
      </c>
      <c r="H105" s="56">
        <v>9</v>
      </c>
      <c r="I105" s="56">
        <v>12</v>
      </c>
      <c r="J105" s="56">
        <v>25</v>
      </c>
      <c r="K105" s="56">
        <v>34</v>
      </c>
      <c r="L105" s="78">
        <f>J105-K105</f>
        <v>-9</v>
      </c>
      <c r="M105" s="79"/>
      <c r="N105" s="3"/>
      <c r="O105" s="47"/>
      <c r="Z105" s="1">
        <v>2026</v>
      </c>
      <c r="AA105" s="54" t="s">
        <v>714</v>
      </c>
      <c r="AB105" s="62" t="s">
        <v>0</v>
      </c>
      <c r="AC105" s="67">
        <v>67</v>
      </c>
      <c r="AD105" s="62">
        <f t="shared" si="7"/>
        <v>38</v>
      </c>
      <c r="AE105" s="62">
        <v>18</v>
      </c>
      <c r="AF105" s="62">
        <v>13</v>
      </c>
      <c r="AG105" s="62">
        <v>7</v>
      </c>
      <c r="AH105" s="62">
        <v>63</v>
      </c>
      <c r="AI105" s="62">
        <v>39</v>
      </c>
      <c r="AJ105" s="74">
        <f t="shared" si="8"/>
        <v>24</v>
      </c>
      <c r="AK105" s="56"/>
    </row>
    <row r="106" spans="2:37" x14ac:dyDescent="0.2">
      <c r="B106" s="9" t="s">
        <v>165</v>
      </c>
      <c r="C106" s="54" t="s">
        <v>167</v>
      </c>
      <c r="D106" s="62" t="s">
        <v>18</v>
      </c>
      <c r="E106" s="55">
        <v>26</v>
      </c>
      <c r="F106" s="56">
        <f>G106+H106+I106</f>
        <v>39</v>
      </c>
      <c r="G106" s="56">
        <v>7</v>
      </c>
      <c r="H106" s="56">
        <v>11</v>
      </c>
      <c r="I106" s="56">
        <v>21</v>
      </c>
      <c r="J106" s="56">
        <v>23</v>
      </c>
      <c r="K106" s="56">
        <v>50</v>
      </c>
      <c r="L106" s="78">
        <f>J106-K106</f>
        <v>-27</v>
      </c>
      <c r="M106" s="79"/>
      <c r="N106" s="3"/>
      <c r="O106" s="47"/>
      <c r="AA106" s="54" t="s">
        <v>166</v>
      </c>
      <c r="AB106" s="63" t="s">
        <v>146</v>
      </c>
      <c r="AC106" s="55">
        <v>100</v>
      </c>
      <c r="AD106" s="56">
        <f t="shared" si="7"/>
        <v>115</v>
      </c>
      <c r="AE106" s="56">
        <v>34</v>
      </c>
      <c r="AF106" s="56">
        <v>28</v>
      </c>
      <c r="AG106" s="56">
        <v>53</v>
      </c>
      <c r="AH106" s="56">
        <v>126</v>
      </c>
      <c r="AI106" s="56">
        <v>177</v>
      </c>
      <c r="AJ106" s="78">
        <f t="shared" si="8"/>
        <v>-51</v>
      </c>
      <c r="AK106" s="79"/>
    </row>
    <row r="107" spans="2:37" x14ac:dyDescent="0.2">
      <c r="B107" s="9" t="s">
        <v>163</v>
      </c>
      <c r="C107" s="54" t="s">
        <v>42</v>
      </c>
      <c r="D107" s="62" t="s">
        <v>41</v>
      </c>
      <c r="E107" s="55">
        <v>25</v>
      </c>
      <c r="F107" s="56">
        <f>G107+H107+I107</f>
        <v>33</v>
      </c>
      <c r="G107" s="56">
        <v>9</v>
      </c>
      <c r="H107" s="56">
        <v>7</v>
      </c>
      <c r="I107" s="56">
        <v>17</v>
      </c>
      <c r="J107" s="56">
        <v>34</v>
      </c>
      <c r="K107" s="56">
        <v>58</v>
      </c>
      <c r="L107" s="78">
        <f>J107-K107</f>
        <v>-24</v>
      </c>
      <c r="M107" s="79"/>
      <c r="N107" s="3"/>
      <c r="O107" s="47"/>
      <c r="AA107" s="54" t="s">
        <v>164</v>
      </c>
      <c r="AB107" s="62" t="s">
        <v>70</v>
      </c>
      <c r="AC107" s="55">
        <v>75</v>
      </c>
      <c r="AD107" s="56">
        <f t="shared" si="7"/>
        <v>115</v>
      </c>
      <c r="AE107" s="56">
        <v>20</v>
      </c>
      <c r="AF107" s="56">
        <v>35</v>
      </c>
      <c r="AG107" s="56">
        <v>60</v>
      </c>
      <c r="AH107" s="56">
        <v>85</v>
      </c>
      <c r="AI107" s="56">
        <v>187</v>
      </c>
      <c r="AJ107" s="78">
        <f t="shared" si="8"/>
        <v>-102</v>
      </c>
      <c r="AK107" s="79"/>
    </row>
    <row r="108" spans="2:37" x14ac:dyDescent="0.2">
      <c r="B108" s="9" t="s">
        <v>160</v>
      </c>
      <c r="C108" s="54" t="s">
        <v>162</v>
      </c>
      <c r="D108" s="62" t="s">
        <v>55</v>
      </c>
      <c r="E108" s="55">
        <v>25</v>
      </c>
      <c r="F108" s="56">
        <f>G108+H108+I108</f>
        <v>32</v>
      </c>
      <c r="G108" s="56">
        <v>7</v>
      </c>
      <c r="H108" s="56">
        <v>11</v>
      </c>
      <c r="I108" s="56">
        <v>14</v>
      </c>
      <c r="J108" s="56">
        <v>30</v>
      </c>
      <c r="K108" s="56">
        <v>47</v>
      </c>
      <c r="L108" s="78">
        <f>J108-K108</f>
        <v>-17</v>
      </c>
      <c r="M108" s="79"/>
      <c r="N108" s="3"/>
      <c r="O108" s="47"/>
      <c r="AA108" s="54" t="s">
        <v>161</v>
      </c>
      <c r="AB108" s="62" t="s">
        <v>76</v>
      </c>
      <c r="AC108" s="55">
        <v>181</v>
      </c>
      <c r="AD108" s="56">
        <f t="shared" si="7"/>
        <v>240</v>
      </c>
      <c r="AE108" s="56">
        <v>52</v>
      </c>
      <c r="AF108" s="56">
        <v>75</v>
      </c>
      <c r="AG108" s="56">
        <v>113</v>
      </c>
      <c r="AH108" s="56">
        <v>205</v>
      </c>
      <c r="AI108" s="56">
        <v>337</v>
      </c>
      <c r="AJ108" s="78">
        <f t="shared" si="8"/>
        <v>-132</v>
      </c>
      <c r="AK108" s="79"/>
    </row>
    <row r="109" spans="2:37" x14ac:dyDescent="0.2">
      <c r="B109" s="9" t="s">
        <v>157</v>
      </c>
      <c r="C109" s="54" t="s">
        <v>159</v>
      </c>
      <c r="D109" s="62" t="s">
        <v>0</v>
      </c>
      <c r="E109" s="55">
        <v>24</v>
      </c>
      <c r="F109" s="56">
        <f>G109+H109+I109</f>
        <v>20</v>
      </c>
      <c r="G109" s="56">
        <v>9</v>
      </c>
      <c r="H109" s="56">
        <v>6</v>
      </c>
      <c r="I109" s="56">
        <v>5</v>
      </c>
      <c r="J109" s="56">
        <v>27</v>
      </c>
      <c r="K109" s="56">
        <v>22</v>
      </c>
      <c r="L109" s="78">
        <f>J109-K109</f>
        <v>5</v>
      </c>
      <c r="M109" s="79"/>
      <c r="N109" s="3"/>
      <c r="O109" s="47"/>
      <c r="AA109" s="54" t="s">
        <v>158</v>
      </c>
      <c r="AB109" s="62" t="s">
        <v>55</v>
      </c>
      <c r="AC109" s="55">
        <v>637</v>
      </c>
      <c r="AD109" s="56">
        <f t="shared" si="7"/>
        <v>652</v>
      </c>
      <c r="AE109" s="56">
        <v>209</v>
      </c>
      <c r="AF109" s="56">
        <v>152</v>
      </c>
      <c r="AG109" s="56">
        <v>291</v>
      </c>
      <c r="AH109" s="56">
        <v>764</v>
      </c>
      <c r="AI109" s="56">
        <v>908</v>
      </c>
      <c r="AJ109" s="78">
        <f t="shared" si="8"/>
        <v>-144</v>
      </c>
      <c r="AK109" s="79"/>
    </row>
    <row r="110" spans="2:37" x14ac:dyDescent="0.2">
      <c r="B110" s="9" t="s">
        <v>156</v>
      </c>
      <c r="C110" s="54" t="s">
        <v>83</v>
      </c>
      <c r="D110" s="62" t="s">
        <v>87</v>
      </c>
      <c r="E110" s="55">
        <v>24</v>
      </c>
      <c r="F110" s="56">
        <f>G110+H110+I110</f>
        <v>31</v>
      </c>
      <c r="G110" s="56">
        <v>7</v>
      </c>
      <c r="H110" s="56">
        <v>10</v>
      </c>
      <c r="I110" s="56">
        <v>14</v>
      </c>
      <c r="J110" s="56">
        <v>23</v>
      </c>
      <c r="K110" s="56">
        <v>46</v>
      </c>
      <c r="L110" s="78">
        <f>J110-K110</f>
        <v>-23</v>
      </c>
      <c r="M110" s="79"/>
      <c r="N110" s="3"/>
      <c r="O110" s="47"/>
      <c r="AA110" s="54" t="s">
        <v>155</v>
      </c>
      <c r="AB110" s="62" t="s">
        <v>0</v>
      </c>
      <c r="AC110" s="55">
        <v>23</v>
      </c>
      <c r="AD110" s="56">
        <f t="shared" si="7"/>
        <v>23</v>
      </c>
      <c r="AE110" s="56">
        <v>9</v>
      </c>
      <c r="AF110" s="56">
        <v>5</v>
      </c>
      <c r="AG110" s="56">
        <v>9</v>
      </c>
      <c r="AH110" s="56">
        <v>21</v>
      </c>
      <c r="AI110" s="56">
        <v>31</v>
      </c>
      <c r="AJ110" s="78">
        <f t="shared" si="8"/>
        <v>-10</v>
      </c>
      <c r="AK110" s="79"/>
    </row>
    <row r="111" spans="2:37" x14ac:dyDescent="0.2">
      <c r="B111" s="9" t="s">
        <v>154</v>
      </c>
      <c r="C111" s="54" t="s">
        <v>155</v>
      </c>
      <c r="D111" s="62" t="s">
        <v>0</v>
      </c>
      <c r="E111" s="55">
        <v>23</v>
      </c>
      <c r="F111" s="56">
        <f>G111+H111+I111</f>
        <v>23</v>
      </c>
      <c r="G111" s="56">
        <v>9</v>
      </c>
      <c r="H111" s="56">
        <v>5</v>
      </c>
      <c r="I111" s="56">
        <v>9</v>
      </c>
      <c r="J111" s="56">
        <v>21</v>
      </c>
      <c r="K111" s="56">
        <v>31</v>
      </c>
      <c r="L111" s="78">
        <f>J111-K111</f>
        <v>-10</v>
      </c>
      <c r="M111" s="79"/>
      <c r="N111" s="3"/>
      <c r="O111" s="47"/>
      <c r="AA111" s="54" t="s">
        <v>119</v>
      </c>
      <c r="AB111" s="63" t="s">
        <v>87</v>
      </c>
      <c r="AC111" s="55">
        <v>8</v>
      </c>
      <c r="AD111" s="56">
        <f t="shared" si="7"/>
        <v>9</v>
      </c>
      <c r="AE111" s="56">
        <v>2</v>
      </c>
      <c r="AF111" s="56">
        <v>4</v>
      </c>
      <c r="AG111" s="56">
        <v>3</v>
      </c>
      <c r="AH111" s="56">
        <v>4</v>
      </c>
      <c r="AI111" s="56">
        <v>7</v>
      </c>
      <c r="AJ111" s="78">
        <f t="shared" si="8"/>
        <v>-3</v>
      </c>
      <c r="AK111" s="79"/>
    </row>
    <row r="112" spans="2:37" x14ac:dyDescent="0.2">
      <c r="B112" s="9" t="s">
        <v>151</v>
      </c>
      <c r="C112" s="57" t="s">
        <v>153</v>
      </c>
      <c r="D112" s="62" t="s">
        <v>15</v>
      </c>
      <c r="E112" s="55">
        <f>G112*2+H112</f>
        <v>22</v>
      </c>
      <c r="F112" s="56">
        <f>G112+H112+I112</f>
        <v>24</v>
      </c>
      <c r="G112" s="56">
        <v>7</v>
      </c>
      <c r="H112" s="56">
        <v>8</v>
      </c>
      <c r="I112" s="56">
        <v>9</v>
      </c>
      <c r="J112" s="56">
        <v>31</v>
      </c>
      <c r="K112" s="56">
        <v>39</v>
      </c>
      <c r="L112" s="78">
        <f>J112-K112</f>
        <v>-8</v>
      </c>
      <c r="M112" s="56"/>
      <c r="N112" s="3"/>
      <c r="O112" s="47"/>
      <c r="AA112" s="54" t="s">
        <v>152</v>
      </c>
      <c r="AB112" s="63" t="s">
        <v>9</v>
      </c>
      <c r="AC112" s="55">
        <v>40</v>
      </c>
      <c r="AD112" s="56">
        <f t="shared" si="7"/>
        <v>47</v>
      </c>
      <c r="AE112" s="56">
        <v>12</v>
      </c>
      <c r="AF112" s="56">
        <v>16</v>
      </c>
      <c r="AG112" s="56">
        <v>19</v>
      </c>
      <c r="AH112" s="56">
        <v>44</v>
      </c>
      <c r="AI112" s="56">
        <v>51</v>
      </c>
      <c r="AJ112" s="78">
        <f t="shared" si="8"/>
        <v>-7</v>
      </c>
      <c r="AK112" s="79"/>
    </row>
    <row r="113" spans="2:37" x14ac:dyDescent="0.2">
      <c r="B113" s="9" t="s">
        <v>150</v>
      </c>
      <c r="C113" s="54" t="s">
        <v>84</v>
      </c>
      <c r="D113" s="62" t="s">
        <v>0</v>
      </c>
      <c r="E113" s="55">
        <v>21</v>
      </c>
      <c r="F113" s="56">
        <f>G113+H113+I113</f>
        <v>25</v>
      </c>
      <c r="G113" s="56">
        <v>8</v>
      </c>
      <c r="H113" s="56">
        <v>3</v>
      </c>
      <c r="I113" s="56">
        <v>14</v>
      </c>
      <c r="J113" s="56">
        <v>27</v>
      </c>
      <c r="K113" s="56">
        <v>35</v>
      </c>
      <c r="L113" s="78">
        <f>J113-K113</f>
        <v>-8</v>
      </c>
      <c r="M113" s="79"/>
      <c r="N113" s="3"/>
      <c r="O113" s="47"/>
      <c r="AA113" s="57" t="s">
        <v>16</v>
      </c>
      <c r="AB113" s="62" t="s">
        <v>76</v>
      </c>
      <c r="AC113" s="55">
        <f>AE113*2+AF113</f>
        <v>3</v>
      </c>
      <c r="AD113" s="56">
        <f t="shared" si="7"/>
        <v>4</v>
      </c>
      <c r="AE113" s="56">
        <v>1</v>
      </c>
      <c r="AF113" s="56">
        <v>1</v>
      </c>
      <c r="AG113" s="56">
        <v>2</v>
      </c>
      <c r="AH113" s="56">
        <v>3</v>
      </c>
      <c r="AI113" s="56">
        <v>9</v>
      </c>
      <c r="AJ113" s="78">
        <f t="shared" si="8"/>
        <v>-6</v>
      </c>
      <c r="AK113" s="56"/>
    </row>
    <row r="114" spans="2:37" x14ac:dyDescent="0.2">
      <c r="B114" s="9" t="s">
        <v>149</v>
      </c>
      <c r="C114" s="54" t="s">
        <v>129</v>
      </c>
      <c r="D114" s="63" t="s">
        <v>48</v>
      </c>
      <c r="E114" s="55">
        <v>21</v>
      </c>
      <c r="F114" s="56">
        <f>G114+H114+I114</f>
        <v>29</v>
      </c>
      <c r="G114" s="56">
        <v>6</v>
      </c>
      <c r="H114" s="56">
        <v>9</v>
      </c>
      <c r="I114" s="56">
        <v>14</v>
      </c>
      <c r="J114" s="56">
        <v>25</v>
      </c>
      <c r="K114" s="56">
        <v>48</v>
      </c>
      <c r="L114" s="78">
        <f>J114-K114</f>
        <v>-23</v>
      </c>
      <c r="M114" s="79"/>
      <c r="N114" s="3"/>
      <c r="O114" s="47"/>
      <c r="AA114" s="57" t="s">
        <v>16</v>
      </c>
      <c r="AB114" s="62" t="s">
        <v>15</v>
      </c>
      <c r="AC114" s="55">
        <f>AE114*2+AF114</f>
        <v>0</v>
      </c>
      <c r="AD114" s="56">
        <f t="shared" si="7"/>
        <v>2</v>
      </c>
      <c r="AE114" s="56">
        <v>0</v>
      </c>
      <c r="AF114" s="56">
        <v>0</v>
      </c>
      <c r="AG114" s="56">
        <v>2</v>
      </c>
      <c r="AH114" s="56">
        <v>1</v>
      </c>
      <c r="AI114" s="56">
        <v>5</v>
      </c>
      <c r="AJ114" s="78">
        <f t="shared" si="8"/>
        <v>-4</v>
      </c>
      <c r="AK114" s="56"/>
    </row>
    <row r="115" spans="2:37" x14ac:dyDescent="0.2">
      <c r="B115" s="9" t="s">
        <v>148</v>
      </c>
      <c r="C115" s="54" t="s">
        <v>5</v>
      </c>
      <c r="D115" s="62" t="s">
        <v>0</v>
      </c>
      <c r="E115" s="55">
        <v>20</v>
      </c>
      <c r="F115" s="56">
        <f>G115+H115+I115</f>
        <v>21</v>
      </c>
      <c r="G115" s="56">
        <v>6</v>
      </c>
      <c r="H115" s="56">
        <v>8</v>
      </c>
      <c r="I115" s="56">
        <v>7</v>
      </c>
      <c r="J115" s="56">
        <v>25</v>
      </c>
      <c r="K115" s="56">
        <v>30</v>
      </c>
      <c r="L115" s="78">
        <f>J115-K115</f>
        <v>-5</v>
      </c>
      <c r="M115" s="79"/>
      <c r="N115" s="3"/>
      <c r="O115" s="47"/>
      <c r="AA115" s="54" t="s">
        <v>94</v>
      </c>
      <c r="AB115" s="62" t="s">
        <v>130</v>
      </c>
      <c r="AC115" s="55">
        <v>209</v>
      </c>
      <c r="AD115" s="56">
        <f t="shared" si="7"/>
        <v>176</v>
      </c>
      <c r="AE115" s="56">
        <v>76</v>
      </c>
      <c r="AF115" s="56">
        <v>47</v>
      </c>
      <c r="AG115" s="56">
        <v>53</v>
      </c>
      <c r="AH115" s="56">
        <v>207</v>
      </c>
      <c r="AI115" s="56">
        <v>183</v>
      </c>
      <c r="AJ115" s="78">
        <f t="shared" si="8"/>
        <v>24</v>
      </c>
      <c r="AK115" s="79"/>
    </row>
    <row r="116" spans="2:37" x14ac:dyDescent="0.2">
      <c r="B116" s="9" t="s">
        <v>145</v>
      </c>
      <c r="C116" s="54" t="s">
        <v>147</v>
      </c>
      <c r="D116" s="62" t="s">
        <v>18</v>
      </c>
      <c r="E116" s="55">
        <v>19</v>
      </c>
      <c r="F116" s="56">
        <f>G116+H116+I116</f>
        <v>25</v>
      </c>
      <c r="G116" s="56">
        <v>6</v>
      </c>
      <c r="H116" s="56">
        <v>6</v>
      </c>
      <c r="I116" s="56">
        <v>13</v>
      </c>
      <c r="J116" s="56">
        <v>23</v>
      </c>
      <c r="K116" s="56">
        <v>38</v>
      </c>
      <c r="L116" s="78">
        <f>J116-K116</f>
        <v>-15</v>
      </c>
      <c r="M116" s="79"/>
      <c r="N116" s="3"/>
      <c r="O116" s="47"/>
      <c r="AA116" s="54" t="s">
        <v>94</v>
      </c>
      <c r="AB116" s="62" t="s">
        <v>146</v>
      </c>
      <c r="AC116" s="55">
        <v>35</v>
      </c>
      <c r="AD116" s="56">
        <f t="shared" si="7"/>
        <v>44</v>
      </c>
      <c r="AE116" s="56">
        <v>12</v>
      </c>
      <c r="AF116" s="56">
        <v>11</v>
      </c>
      <c r="AG116" s="56">
        <v>21</v>
      </c>
      <c r="AH116" s="56">
        <v>44</v>
      </c>
      <c r="AI116" s="56">
        <v>77</v>
      </c>
      <c r="AJ116" s="78">
        <f t="shared" si="8"/>
        <v>-33</v>
      </c>
      <c r="AK116" s="79"/>
    </row>
    <row r="117" spans="2:37" x14ac:dyDescent="0.2">
      <c r="B117" s="9" t="s">
        <v>143</v>
      </c>
      <c r="C117" s="54" t="s">
        <v>144</v>
      </c>
      <c r="D117" s="62" t="s">
        <v>21</v>
      </c>
      <c r="E117" s="55">
        <v>17</v>
      </c>
      <c r="F117" s="56">
        <f>G117+H117+I117</f>
        <v>16</v>
      </c>
      <c r="G117" s="56">
        <v>7</v>
      </c>
      <c r="H117" s="56">
        <v>3</v>
      </c>
      <c r="I117" s="56">
        <v>6</v>
      </c>
      <c r="J117" s="56">
        <v>15</v>
      </c>
      <c r="K117" s="56">
        <v>15</v>
      </c>
      <c r="L117" s="78">
        <f>J117-K117</f>
        <v>0</v>
      </c>
      <c r="M117" s="79"/>
      <c r="O117" s="47"/>
      <c r="AA117" s="54" t="s">
        <v>94</v>
      </c>
      <c r="AB117" s="62" t="s">
        <v>35</v>
      </c>
      <c r="AC117" s="55">
        <v>5</v>
      </c>
      <c r="AD117" s="56">
        <f t="shared" si="7"/>
        <v>9</v>
      </c>
      <c r="AE117" s="56">
        <v>2</v>
      </c>
      <c r="AF117" s="56">
        <v>1</v>
      </c>
      <c r="AG117" s="56">
        <v>6</v>
      </c>
      <c r="AH117" s="56">
        <v>3</v>
      </c>
      <c r="AI117" s="56">
        <v>13</v>
      </c>
      <c r="AJ117" s="78">
        <f t="shared" si="8"/>
        <v>-10</v>
      </c>
      <c r="AK117" s="79"/>
    </row>
    <row r="118" spans="2:37" x14ac:dyDescent="0.2">
      <c r="B118" s="9" t="s">
        <v>141</v>
      </c>
      <c r="C118" s="54" t="s">
        <v>59</v>
      </c>
      <c r="D118" s="62" t="s">
        <v>6</v>
      </c>
      <c r="E118" s="55">
        <v>16</v>
      </c>
      <c r="F118" s="56">
        <f>G118+H118+I118</f>
        <v>26</v>
      </c>
      <c r="G118" s="56">
        <v>5</v>
      </c>
      <c r="H118" s="56">
        <v>6</v>
      </c>
      <c r="I118" s="56">
        <v>15</v>
      </c>
      <c r="J118" s="56">
        <v>21</v>
      </c>
      <c r="K118" s="56">
        <v>46</v>
      </c>
      <c r="L118" s="78">
        <f>J118-K118</f>
        <v>-25</v>
      </c>
      <c r="M118" s="79"/>
      <c r="N118" s="3"/>
      <c r="O118" s="47"/>
      <c r="Z118" s="1">
        <v>2026</v>
      </c>
      <c r="AA118" s="54" t="s">
        <v>142</v>
      </c>
      <c r="AB118" s="63" t="s">
        <v>0</v>
      </c>
      <c r="AC118" s="55">
        <v>2445</v>
      </c>
      <c r="AD118" s="56">
        <f t="shared" si="7"/>
        <v>1618</v>
      </c>
      <c r="AE118" s="56">
        <v>752</v>
      </c>
      <c r="AF118" s="56">
        <v>439</v>
      </c>
      <c r="AG118" s="56">
        <v>427</v>
      </c>
      <c r="AH118" s="56">
        <v>2406</v>
      </c>
      <c r="AI118" s="56">
        <v>1703</v>
      </c>
      <c r="AJ118" s="78">
        <f t="shared" si="8"/>
        <v>703</v>
      </c>
      <c r="AK118" s="79"/>
    </row>
    <row r="119" spans="2:37" x14ac:dyDescent="0.2">
      <c r="B119" s="9" t="s">
        <v>138</v>
      </c>
      <c r="C119" s="54" t="s">
        <v>140</v>
      </c>
      <c r="D119" s="62" t="s">
        <v>66</v>
      </c>
      <c r="E119" s="55">
        <v>15</v>
      </c>
      <c r="F119" s="56">
        <f>G119+H119+I119</f>
        <v>16</v>
      </c>
      <c r="G119" s="56">
        <v>6</v>
      </c>
      <c r="H119" s="56">
        <v>3</v>
      </c>
      <c r="I119" s="56">
        <v>7</v>
      </c>
      <c r="J119" s="56">
        <v>18</v>
      </c>
      <c r="K119" s="56">
        <v>28</v>
      </c>
      <c r="L119" s="78">
        <f>J119-K119</f>
        <v>-10</v>
      </c>
      <c r="M119" s="79"/>
      <c r="N119" s="3"/>
      <c r="O119" s="47"/>
      <c r="AA119" s="57" t="s">
        <v>139</v>
      </c>
      <c r="AB119" s="62" t="s">
        <v>35</v>
      </c>
      <c r="AC119" s="55">
        <v>556</v>
      </c>
      <c r="AD119" s="56">
        <f t="shared" si="7"/>
        <v>460</v>
      </c>
      <c r="AE119" s="56">
        <v>153</v>
      </c>
      <c r="AF119" s="56">
        <v>109</v>
      </c>
      <c r="AG119" s="56">
        <v>198</v>
      </c>
      <c r="AH119" s="56">
        <v>571</v>
      </c>
      <c r="AI119" s="56">
        <v>653</v>
      </c>
      <c r="AJ119" s="78">
        <f t="shared" si="8"/>
        <v>-82</v>
      </c>
      <c r="AK119" s="79"/>
    </row>
    <row r="120" spans="2:37" x14ac:dyDescent="0.2">
      <c r="B120" s="9" t="s">
        <v>137</v>
      </c>
      <c r="C120" s="54" t="s">
        <v>14</v>
      </c>
      <c r="D120" s="62" t="s">
        <v>13</v>
      </c>
      <c r="E120" s="55">
        <v>14</v>
      </c>
      <c r="F120" s="56">
        <f>G120+H120+I120</f>
        <v>15</v>
      </c>
      <c r="G120" s="56">
        <v>5</v>
      </c>
      <c r="H120" s="56">
        <v>3</v>
      </c>
      <c r="I120" s="56">
        <v>7</v>
      </c>
      <c r="J120" s="56">
        <v>13</v>
      </c>
      <c r="K120" s="56">
        <v>30</v>
      </c>
      <c r="L120" s="78">
        <f>J120-K120</f>
        <v>-17</v>
      </c>
      <c r="M120" s="79"/>
      <c r="N120" s="3"/>
      <c r="O120" s="47"/>
      <c r="AA120" s="57" t="s">
        <v>29</v>
      </c>
      <c r="AB120" s="62" t="s">
        <v>15</v>
      </c>
      <c r="AC120" s="55">
        <f>AE120*2+AF120</f>
        <v>1</v>
      </c>
      <c r="AD120" s="56">
        <f t="shared" si="7"/>
        <v>2</v>
      </c>
      <c r="AE120" s="56">
        <v>0</v>
      </c>
      <c r="AF120" s="56">
        <v>1</v>
      </c>
      <c r="AG120" s="56">
        <v>1</v>
      </c>
      <c r="AH120" s="56">
        <v>1</v>
      </c>
      <c r="AI120" s="56">
        <v>6</v>
      </c>
      <c r="AJ120" s="78">
        <f t="shared" si="8"/>
        <v>-5</v>
      </c>
      <c r="AK120" s="56"/>
    </row>
    <row r="121" spans="2:37" x14ac:dyDescent="0.2">
      <c r="B121" s="9" t="s">
        <v>134</v>
      </c>
      <c r="C121" s="54" t="s">
        <v>136</v>
      </c>
      <c r="D121" s="63" t="s">
        <v>18</v>
      </c>
      <c r="E121" s="55">
        <v>14</v>
      </c>
      <c r="F121" s="56">
        <f>G121+H121+I121</f>
        <v>23</v>
      </c>
      <c r="G121" s="56">
        <v>5</v>
      </c>
      <c r="H121" s="56">
        <v>4</v>
      </c>
      <c r="I121" s="56">
        <v>14</v>
      </c>
      <c r="J121" s="56">
        <v>17</v>
      </c>
      <c r="K121" s="56">
        <v>36</v>
      </c>
      <c r="L121" s="78">
        <f>J121-K121</f>
        <v>-19</v>
      </c>
      <c r="M121" s="79"/>
      <c r="N121" s="3"/>
      <c r="O121" s="47"/>
      <c r="AA121" s="54" t="s">
        <v>135</v>
      </c>
      <c r="AB121" s="62" t="s">
        <v>41</v>
      </c>
      <c r="AC121" s="55">
        <v>423</v>
      </c>
      <c r="AD121" s="56">
        <f t="shared" si="7"/>
        <v>461</v>
      </c>
      <c r="AE121" s="56">
        <v>124</v>
      </c>
      <c r="AF121" s="56">
        <v>125</v>
      </c>
      <c r="AG121" s="56">
        <v>212</v>
      </c>
      <c r="AH121" s="56">
        <v>542</v>
      </c>
      <c r="AI121" s="56">
        <v>739</v>
      </c>
      <c r="AJ121" s="78">
        <f t="shared" si="8"/>
        <v>-197</v>
      </c>
      <c r="AK121" s="79"/>
    </row>
    <row r="122" spans="2:37" x14ac:dyDescent="0.2">
      <c r="B122" s="9" t="s">
        <v>132</v>
      </c>
      <c r="C122" s="54" t="s">
        <v>133</v>
      </c>
      <c r="D122" s="63" t="s">
        <v>87</v>
      </c>
      <c r="E122" s="55">
        <v>13</v>
      </c>
      <c r="F122" s="56">
        <f>G122+H122+I122</f>
        <v>14</v>
      </c>
      <c r="G122" s="56">
        <v>4</v>
      </c>
      <c r="H122" s="56">
        <v>5</v>
      </c>
      <c r="I122" s="56">
        <v>5</v>
      </c>
      <c r="J122" s="56">
        <v>16</v>
      </c>
      <c r="K122" s="56">
        <v>24</v>
      </c>
      <c r="L122" s="78">
        <f>J122-K122</f>
        <v>-8</v>
      </c>
      <c r="M122" s="79"/>
      <c r="N122" s="3"/>
      <c r="O122" s="47"/>
      <c r="AA122" s="57" t="s">
        <v>26</v>
      </c>
      <c r="AB122" s="62" t="s">
        <v>15</v>
      </c>
      <c r="AC122" s="55">
        <f>AE122*2+AF122</f>
        <v>1</v>
      </c>
      <c r="AD122" s="56">
        <f t="shared" si="7"/>
        <v>4</v>
      </c>
      <c r="AE122" s="56">
        <v>0</v>
      </c>
      <c r="AF122" s="56">
        <v>1</v>
      </c>
      <c r="AG122" s="56">
        <v>3</v>
      </c>
      <c r="AH122" s="56">
        <v>6</v>
      </c>
      <c r="AI122" s="56">
        <v>16</v>
      </c>
      <c r="AJ122" s="78">
        <f t="shared" si="8"/>
        <v>-10</v>
      </c>
      <c r="AK122" s="56"/>
    </row>
    <row r="123" spans="2:37" x14ac:dyDescent="0.2">
      <c r="B123" s="9" t="s">
        <v>128</v>
      </c>
      <c r="C123" s="54" t="s">
        <v>131</v>
      </c>
      <c r="D123" s="63" t="s">
        <v>130</v>
      </c>
      <c r="E123" s="55">
        <v>13</v>
      </c>
      <c r="F123" s="56">
        <f>G123+H123+I123</f>
        <v>22</v>
      </c>
      <c r="G123" s="56">
        <v>4</v>
      </c>
      <c r="H123" s="56">
        <v>5</v>
      </c>
      <c r="I123" s="56">
        <v>13</v>
      </c>
      <c r="J123" s="56">
        <v>16</v>
      </c>
      <c r="K123" s="56">
        <v>37</v>
      </c>
      <c r="L123" s="78">
        <f>J123-K123</f>
        <v>-21</v>
      </c>
      <c r="M123" s="79"/>
      <c r="N123" s="3"/>
      <c r="O123" s="47"/>
      <c r="AA123" s="54" t="s">
        <v>129</v>
      </c>
      <c r="AB123" s="63" t="s">
        <v>48</v>
      </c>
      <c r="AC123" s="55">
        <v>21</v>
      </c>
      <c r="AD123" s="56">
        <f t="shared" si="7"/>
        <v>29</v>
      </c>
      <c r="AE123" s="56">
        <v>6</v>
      </c>
      <c r="AF123" s="56">
        <v>9</v>
      </c>
      <c r="AG123" s="56">
        <v>14</v>
      </c>
      <c r="AH123" s="56">
        <v>25</v>
      </c>
      <c r="AI123" s="56">
        <v>48</v>
      </c>
      <c r="AJ123" s="78">
        <f t="shared" si="8"/>
        <v>-23</v>
      </c>
      <c r="AK123" s="79"/>
    </row>
    <row r="124" spans="2:37" x14ac:dyDescent="0.2">
      <c r="B124" s="9" t="s">
        <v>126</v>
      </c>
      <c r="C124" s="61" t="s">
        <v>71</v>
      </c>
      <c r="D124" s="62" t="s">
        <v>35</v>
      </c>
      <c r="E124" s="55">
        <f>G124*2+H124</f>
        <v>13</v>
      </c>
      <c r="F124" s="56">
        <f>G124+H124+I124</f>
        <v>22</v>
      </c>
      <c r="G124" s="56">
        <v>3</v>
      </c>
      <c r="H124" s="56">
        <v>7</v>
      </c>
      <c r="I124" s="56">
        <v>12</v>
      </c>
      <c r="J124" s="56">
        <v>20</v>
      </c>
      <c r="K124" s="56">
        <v>38</v>
      </c>
      <c r="L124" s="78">
        <f>J124-K124</f>
        <v>-18</v>
      </c>
      <c r="M124" s="56"/>
      <c r="N124" s="3"/>
      <c r="O124" s="47"/>
      <c r="AA124" s="54" t="s">
        <v>127</v>
      </c>
      <c r="AB124" s="62" t="s">
        <v>35</v>
      </c>
      <c r="AC124" s="55">
        <v>31</v>
      </c>
      <c r="AD124" s="56">
        <f t="shared" si="7"/>
        <v>31</v>
      </c>
      <c r="AE124" s="56">
        <v>8</v>
      </c>
      <c r="AF124" s="56">
        <v>15</v>
      </c>
      <c r="AG124" s="56">
        <v>8</v>
      </c>
      <c r="AH124" s="56">
        <v>30</v>
      </c>
      <c r="AI124" s="56">
        <v>28</v>
      </c>
      <c r="AJ124" s="78">
        <f t="shared" si="8"/>
        <v>2</v>
      </c>
      <c r="AK124" s="79"/>
    </row>
    <row r="125" spans="2:37" x14ac:dyDescent="0.2">
      <c r="B125" s="9" t="s">
        <v>124</v>
      </c>
      <c r="C125" s="54" t="s">
        <v>96</v>
      </c>
      <c r="D125" s="63" t="s">
        <v>0</v>
      </c>
      <c r="E125" s="55">
        <v>10</v>
      </c>
      <c r="F125" s="56">
        <f>G125+H125+I125</f>
        <v>10</v>
      </c>
      <c r="G125" s="56">
        <v>4</v>
      </c>
      <c r="H125" s="56">
        <v>2</v>
      </c>
      <c r="I125" s="56">
        <v>4</v>
      </c>
      <c r="J125" s="56">
        <v>13</v>
      </c>
      <c r="K125" s="56">
        <v>22</v>
      </c>
      <c r="L125" s="78">
        <f>J125-K125</f>
        <v>-9</v>
      </c>
      <c r="M125" s="79"/>
      <c r="N125" s="3"/>
      <c r="O125" s="47"/>
      <c r="AA125" s="54" t="s">
        <v>125</v>
      </c>
      <c r="AB125" s="63" t="s">
        <v>0</v>
      </c>
      <c r="AC125" s="55">
        <v>863</v>
      </c>
      <c r="AD125" s="56">
        <f t="shared" si="7"/>
        <v>692</v>
      </c>
      <c r="AE125" s="56">
        <v>250</v>
      </c>
      <c r="AF125" s="56">
        <v>182</v>
      </c>
      <c r="AG125" s="56">
        <v>260</v>
      </c>
      <c r="AH125" s="56">
        <v>872</v>
      </c>
      <c r="AI125" s="56">
        <v>926</v>
      </c>
      <c r="AJ125" s="78">
        <f t="shared" si="8"/>
        <v>-54</v>
      </c>
      <c r="AK125" s="79"/>
    </row>
    <row r="126" spans="2:37" x14ac:dyDescent="0.2">
      <c r="B126" s="9" t="s">
        <v>121</v>
      </c>
      <c r="C126" s="54" t="s">
        <v>123</v>
      </c>
      <c r="D126" s="63" t="s">
        <v>25</v>
      </c>
      <c r="E126" s="55">
        <v>9</v>
      </c>
      <c r="F126" s="56">
        <f>G126+H126+I126</f>
        <v>9</v>
      </c>
      <c r="G126" s="56">
        <v>4</v>
      </c>
      <c r="H126" s="56">
        <v>1</v>
      </c>
      <c r="I126" s="56">
        <v>4</v>
      </c>
      <c r="J126" s="56">
        <v>11</v>
      </c>
      <c r="K126" s="56">
        <v>11</v>
      </c>
      <c r="L126" s="78">
        <f>J126-K126</f>
        <v>0</v>
      </c>
      <c r="M126" s="79"/>
      <c r="N126" s="3"/>
      <c r="O126" s="47"/>
      <c r="AA126" s="54" t="s">
        <v>122</v>
      </c>
      <c r="AB126" s="63" t="s">
        <v>0</v>
      </c>
      <c r="AC126" s="55">
        <v>898</v>
      </c>
      <c r="AD126" s="56">
        <f t="shared" si="7"/>
        <v>781</v>
      </c>
      <c r="AE126" s="56">
        <v>258</v>
      </c>
      <c r="AF126" s="56">
        <v>249</v>
      </c>
      <c r="AG126" s="56">
        <v>274</v>
      </c>
      <c r="AH126" s="56">
        <v>948</v>
      </c>
      <c r="AI126" s="56">
        <v>955</v>
      </c>
      <c r="AJ126" s="78">
        <f t="shared" si="8"/>
        <v>-7</v>
      </c>
      <c r="AK126" s="79">
        <v>4</v>
      </c>
    </row>
    <row r="127" spans="2:37" x14ac:dyDescent="0.2">
      <c r="B127" s="9" t="s">
        <v>120</v>
      </c>
      <c r="C127" s="57" t="s">
        <v>118</v>
      </c>
      <c r="D127" s="62" t="s">
        <v>6</v>
      </c>
      <c r="E127" s="55">
        <f>G127*2+H127</f>
        <v>8</v>
      </c>
      <c r="F127" s="56">
        <f>G127+H127+I127</f>
        <v>13</v>
      </c>
      <c r="G127" s="56">
        <v>3</v>
      </c>
      <c r="H127" s="56">
        <v>2</v>
      </c>
      <c r="I127" s="56">
        <v>8</v>
      </c>
      <c r="J127" s="56">
        <v>12</v>
      </c>
      <c r="K127" s="56">
        <v>22</v>
      </c>
      <c r="L127" s="78">
        <f>J127-K127</f>
        <v>-10</v>
      </c>
      <c r="M127" s="56"/>
      <c r="N127" s="3"/>
      <c r="O127" s="47"/>
      <c r="AA127" s="54" t="s">
        <v>110</v>
      </c>
      <c r="AB127" s="63" t="s">
        <v>99</v>
      </c>
      <c r="AC127" s="55">
        <v>7</v>
      </c>
      <c r="AD127" s="56">
        <f t="shared" si="7"/>
        <v>9</v>
      </c>
      <c r="AE127" s="56">
        <v>2</v>
      </c>
      <c r="AF127" s="56">
        <v>3</v>
      </c>
      <c r="AG127" s="56">
        <v>4</v>
      </c>
      <c r="AH127" s="56">
        <v>5</v>
      </c>
      <c r="AI127" s="56">
        <v>10</v>
      </c>
      <c r="AJ127" s="78">
        <f t="shared" si="8"/>
        <v>-5</v>
      </c>
      <c r="AK127" s="79"/>
    </row>
    <row r="128" spans="2:37" x14ac:dyDescent="0.2">
      <c r="B128" s="9" t="s">
        <v>117</v>
      </c>
      <c r="C128" s="54" t="s">
        <v>119</v>
      </c>
      <c r="D128" s="63" t="s">
        <v>87</v>
      </c>
      <c r="E128" s="55">
        <v>8</v>
      </c>
      <c r="F128" s="56">
        <f>G128+H128+I128</f>
        <v>9</v>
      </c>
      <c r="G128" s="56">
        <v>2</v>
      </c>
      <c r="H128" s="56">
        <v>4</v>
      </c>
      <c r="I128" s="56">
        <v>3</v>
      </c>
      <c r="J128" s="56">
        <v>4</v>
      </c>
      <c r="K128" s="56">
        <v>7</v>
      </c>
      <c r="L128" s="78">
        <f>J128-K128</f>
        <v>-3</v>
      </c>
      <c r="M128" s="79"/>
      <c r="O128" s="47"/>
      <c r="AA128" s="57" t="s">
        <v>118</v>
      </c>
      <c r="AB128" s="62" t="s">
        <v>6</v>
      </c>
      <c r="AC128" s="55">
        <f>AE128*2+AF128</f>
        <v>8</v>
      </c>
      <c r="AD128" s="56">
        <f t="shared" si="7"/>
        <v>13</v>
      </c>
      <c r="AE128" s="56">
        <v>3</v>
      </c>
      <c r="AF128" s="56">
        <v>2</v>
      </c>
      <c r="AG128" s="56">
        <v>8</v>
      </c>
      <c r="AH128" s="56">
        <v>12</v>
      </c>
      <c r="AI128" s="56">
        <v>22</v>
      </c>
      <c r="AJ128" s="78">
        <f t="shared" si="8"/>
        <v>-10</v>
      </c>
      <c r="AK128" s="56"/>
    </row>
    <row r="129" spans="1:37" x14ac:dyDescent="0.2">
      <c r="B129" s="9" t="s">
        <v>114</v>
      </c>
      <c r="C129" s="57" t="s">
        <v>84</v>
      </c>
      <c r="D129" s="62" t="s">
        <v>116</v>
      </c>
      <c r="E129" s="55">
        <f>G129*2+H129</f>
        <v>7</v>
      </c>
      <c r="F129" s="56">
        <f>G129+H129+I129</f>
        <v>6</v>
      </c>
      <c r="G129" s="56">
        <v>3</v>
      </c>
      <c r="H129" s="56">
        <v>1</v>
      </c>
      <c r="I129" s="56">
        <v>2</v>
      </c>
      <c r="J129" s="56">
        <v>5</v>
      </c>
      <c r="K129" s="56">
        <v>3</v>
      </c>
      <c r="L129" s="78">
        <f>J129-K129</f>
        <v>2</v>
      </c>
      <c r="M129" s="56"/>
      <c r="N129" s="3"/>
      <c r="O129" s="47"/>
      <c r="Z129" s="1">
        <v>2026</v>
      </c>
      <c r="AA129" s="54" t="s">
        <v>115</v>
      </c>
      <c r="AB129" s="62" t="s">
        <v>0</v>
      </c>
      <c r="AC129" s="55">
        <v>538</v>
      </c>
      <c r="AD129" s="56">
        <f t="shared" si="7"/>
        <v>431</v>
      </c>
      <c r="AE129" s="56">
        <v>146</v>
      </c>
      <c r="AF129" s="56">
        <v>137</v>
      </c>
      <c r="AG129" s="56">
        <v>148</v>
      </c>
      <c r="AH129" s="56">
        <v>520</v>
      </c>
      <c r="AI129" s="56">
        <v>540</v>
      </c>
      <c r="AJ129" s="78">
        <f t="shared" si="8"/>
        <v>-20</v>
      </c>
      <c r="AK129" s="79"/>
    </row>
    <row r="130" spans="1:37" x14ac:dyDescent="0.2">
      <c r="B130" s="9" t="s">
        <v>111</v>
      </c>
      <c r="C130" s="54" t="s">
        <v>113</v>
      </c>
      <c r="D130" s="63" t="s">
        <v>0</v>
      </c>
      <c r="E130" s="55">
        <v>7</v>
      </c>
      <c r="F130" s="56">
        <f>G130+H130+I130</f>
        <v>7</v>
      </c>
      <c r="G130" s="56">
        <v>3</v>
      </c>
      <c r="H130" s="56">
        <v>1</v>
      </c>
      <c r="I130" s="56">
        <v>3</v>
      </c>
      <c r="J130" s="56">
        <v>7</v>
      </c>
      <c r="K130" s="56">
        <v>9</v>
      </c>
      <c r="L130" s="78">
        <f>J130-K130</f>
        <v>-2</v>
      </c>
      <c r="M130" s="79"/>
      <c r="N130" s="3"/>
      <c r="O130" s="47"/>
      <c r="Z130" s="1">
        <v>2026</v>
      </c>
      <c r="AA130" s="54" t="s">
        <v>112</v>
      </c>
      <c r="AB130" s="62" t="s">
        <v>41</v>
      </c>
      <c r="AC130" s="55">
        <v>248</v>
      </c>
      <c r="AD130" s="56">
        <f t="shared" si="7"/>
        <v>259</v>
      </c>
      <c r="AE130" s="56">
        <v>82</v>
      </c>
      <c r="AF130" s="56">
        <v>70</v>
      </c>
      <c r="AG130" s="56">
        <v>107</v>
      </c>
      <c r="AH130" s="56">
        <v>292</v>
      </c>
      <c r="AI130" s="56">
        <v>327</v>
      </c>
      <c r="AJ130" s="78">
        <f t="shared" si="8"/>
        <v>-35</v>
      </c>
      <c r="AK130" s="79"/>
    </row>
    <row r="131" spans="1:37" x14ac:dyDescent="0.2">
      <c r="B131" s="9" t="s">
        <v>108</v>
      </c>
      <c r="C131" s="54" t="s">
        <v>110</v>
      </c>
      <c r="D131" s="63" t="s">
        <v>99</v>
      </c>
      <c r="E131" s="55">
        <v>7</v>
      </c>
      <c r="F131" s="56">
        <f>G131+H131+I131</f>
        <v>9</v>
      </c>
      <c r="G131" s="56">
        <v>2</v>
      </c>
      <c r="H131" s="56">
        <v>3</v>
      </c>
      <c r="I131" s="56">
        <v>4</v>
      </c>
      <c r="J131" s="56">
        <v>5</v>
      </c>
      <c r="K131" s="56">
        <v>10</v>
      </c>
      <c r="L131" s="78">
        <f>J131-K131</f>
        <v>-5</v>
      </c>
      <c r="M131" s="79"/>
      <c r="N131" s="3"/>
      <c r="O131" s="47"/>
      <c r="AA131" s="57" t="s">
        <v>109</v>
      </c>
      <c r="AB131" s="62" t="s">
        <v>13</v>
      </c>
      <c r="AC131" s="55">
        <v>89</v>
      </c>
      <c r="AD131" s="56">
        <f t="shared" si="7"/>
        <v>108</v>
      </c>
      <c r="AE131" s="56">
        <v>31</v>
      </c>
      <c r="AF131" s="56">
        <v>27</v>
      </c>
      <c r="AG131" s="56">
        <v>50</v>
      </c>
      <c r="AH131" s="56">
        <v>107</v>
      </c>
      <c r="AI131" s="56">
        <v>145</v>
      </c>
      <c r="AJ131" s="78">
        <f t="shared" si="8"/>
        <v>-38</v>
      </c>
      <c r="AK131" s="56"/>
    </row>
    <row r="132" spans="1:37" x14ac:dyDescent="0.2">
      <c r="B132" s="9" t="s">
        <v>106</v>
      </c>
      <c r="C132" s="57" t="s">
        <v>107</v>
      </c>
      <c r="D132" s="62" t="s">
        <v>25</v>
      </c>
      <c r="E132" s="55">
        <f>G132*2+H132</f>
        <v>6</v>
      </c>
      <c r="F132" s="56">
        <f>G132+H132+I132</f>
        <v>6</v>
      </c>
      <c r="G132" s="56">
        <v>3</v>
      </c>
      <c r="H132" s="56">
        <v>0</v>
      </c>
      <c r="I132" s="56">
        <v>3</v>
      </c>
      <c r="J132" s="56">
        <v>10</v>
      </c>
      <c r="K132" s="56">
        <v>8</v>
      </c>
      <c r="L132" s="78">
        <f>J132-K132</f>
        <v>2</v>
      </c>
      <c r="M132" s="56"/>
      <c r="N132" s="3"/>
      <c r="O132" s="47"/>
      <c r="AA132" s="57" t="s">
        <v>88</v>
      </c>
      <c r="AB132" s="62" t="s">
        <v>9</v>
      </c>
      <c r="AC132" s="55">
        <f>AE132*2+AF132</f>
        <v>4</v>
      </c>
      <c r="AD132" s="56">
        <f t="shared" si="7"/>
        <v>4</v>
      </c>
      <c r="AE132" s="56">
        <v>1</v>
      </c>
      <c r="AF132" s="56">
        <v>2</v>
      </c>
      <c r="AG132" s="56">
        <v>1</v>
      </c>
      <c r="AH132" s="56">
        <v>4</v>
      </c>
      <c r="AI132" s="56">
        <v>4</v>
      </c>
      <c r="AJ132" s="78">
        <f t="shared" si="8"/>
        <v>0</v>
      </c>
      <c r="AK132" s="56"/>
    </row>
    <row r="133" spans="1:37" x14ac:dyDescent="0.2">
      <c r="B133" s="9" t="s">
        <v>104</v>
      </c>
      <c r="C133" s="54" t="s">
        <v>3</v>
      </c>
      <c r="D133" s="62" t="s">
        <v>48</v>
      </c>
      <c r="E133" s="55">
        <v>6</v>
      </c>
      <c r="F133" s="56">
        <f>G133+H133+I133</f>
        <v>9</v>
      </c>
      <c r="G133" s="56">
        <v>3</v>
      </c>
      <c r="H133" s="56">
        <v>0</v>
      </c>
      <c r="I133" s="56">
        <v>6</v>
      </c>
      <c r="J133" s="56">
        <v>10</v>
      </c>
      <c r="K133" s="56">
        <v>19</v>
      </c>
      <c r="L133" s="78">
        <f>J133-K133</f>
        <v>-9</v>
      </c>
      <c r="M133" s="79"/>
      <c r="N133" s="3"/>
      <c r="O133" s="47"/>
      <c r="AA133" s="54" t="s">
        <v>105</v>
      </c>
      <c r="AB133" s="62" t="s">
        <v>76</v>
      </c>
      <c r="AC133" s="55">
        <v>77</v>
      </c>
      <c r="AD133" s="56">
        <f t="shared" si="7"/>
        <v>98</v>
      </c>
      <c r="AE133" s="56">
        <v>21</v>
      </c>
      <c r="AF133" s="56">
        <v>33</v>
      </c>
      <c r="AG133" s="56">
        <v>44</v>
      </c>
      <c r="AH133" s="56">
        <v>69</v>
      </c>
      <c r="AI133" s="56">
        <v>129</v>
      </c>
      <c r="AJ133" s="78">
        <f t="shared" si="8"/>
        <v>-60</v>
      </c>
      <c r="AK133" s="79"/>
    </row>
    <row r="134" spans="1:37" x14ac:dyDescent="0.2">
      <c r="B134" s="9" t="s">
        <v>101</v>
      </c>
      <c r="C134" s="54" t="s">
        <v>103</v>
      </c>
      <c r="D134" s="62" t="s">
        <v>0</v>
      </c>
      <c r="E134" s="55">
        <v>6</v>
      </c>
      <c r="F134" s="56">
        <f>G134+H134+I134</f>
        <v>9</v>
      </c>
      <c r="G134" s="56">
        <v>1</v>
      </c>
      <c r="H134" s="56">
        <v>4</v>
      </c>
      <c r="I134" s="56">
        <v>4</v>
      </c>
      <c r="J134" s="56">
        <v>7</v>
      </c>
      <c r="K134" s="56">
        <v>13</v>
      </c>
      <c r="L134" s="78">
        <f>J134-K134</f>
        <v>-6</v>
      </c>
      <c r="M134" s="79"/>
      <c r="N134" s="3"/>
      <c r="O134" s="47"/>
      <c r="AA134" s="54" t="s">
        <v>102</v>
      </c>
      <c r="AB134" s="62" t="s">
        <v>48</v>
      </c>
      <c r="AC134" s="55">
        <v>42</v>
      </c>
      <c r="AD134" s="56">
        <f t="shared" si="7"/>
        <v>67</v>
      </c>
      <c r="AE134" s="56">
        <v>13</v>
      </c>
      <c r="AF134" s="56">
        <v>15</v>
      </c>
      <c r="AG134" s="56">
        <v>39</v>
      </c>
      <c r="AH134" s="56">
        <v>70</v>
      </c>
      <c r="AI134" s="56">
        <v>131</v>
      </c>
      <c r="AJ134" s="78">
        <f t="shared" si="8"/>
        <v>-61</v>
      </c>
      <c r="AK134" s="79"/>
    </row>
    <row r="135" spans="1:37" x14ac:dyDescent="0.2">
      <c r="B135" s="9" t="s">
        <v>97</v>
      </c>
      <c r="C135" s="54" t="s">
        <v>100</v>
      </c>
      <c r="D135" s="63" t="s">
        <v>99</v>
      </c>
      <c r="E135" s="55">
        <v>6</v>
      </c>
      <c r="F135" s="56">
        <f>G135+H135+I135</f>
        <v>14</v>
      </c>
      <c r="G135" s="56">
        <v>1</v>
      </c>
      <c r="H135" s="56">
        <v>4</v>
      </c>
      <c r="I135" s="56">
        <v>9</v>
      </c>
      <c r="J135" s="56">
        <v>11</v>
      </c>
      <c r="K135" s="56">
        <v>27</v>
      </c>
      <c r="L135" s="78">
        <f>J135-K135</f>
        <v>-16</v>
      </c>
      <c r="M135" s="79"/>
      <c r="N135" s="2"/>
      <c r="O135" s="47"/>
      <c r="AA135" s="54" t="s">
        <v>98</v>
      </c>
      <c r="AB135" s="62" t="s">
        <v>70</v>
      </c>
      <c r="AC135" s="55">
        <v>86</v>
      </c>
      <c r="AD135" s="56">
        <f t="shared" ref="AD135:AD164" si="9">AE135+AF135+AG135</f>
        <v>124</v>
      </c>
      <c r="AE135" s="56">
        <v>22</v>
      </c>
      <c r="AF135" s="56">
        <v>38</v>
      </c>
      <c r="AG135" s="56">
        <v>64</v>
      </c>
      <c r="AH135" s="56">
        <v>107</v>
      </c>
      <c r="AI135" s="56">
        <v>210</v>
      </c>
      <c r="AJ135" s="78">
        <f t="shared" ref="AJ135:AJ164" si="10">AH135-AI135</f>
        <v>-103</v>
      </c>
      <c r="AK135" s="79"/>
    </row>
    <row r="136" spans="1:37" x14ac:dyDescent="0.2">
      <c r="B136" s="9" t="s">
        <v>95</v>
      </c>
      <c r="C136" s="54" t="s">
        <v>61</v>
      </c>
      <c r="D136" s="63" t="s">
        <v>21</v>
      </c>
      <c r="E136" s="55">
        <f>G136*2+H136</f>
        <v>5</v>
      </c>
      <c r="F136" s="56">
        <f>G136+H136+I136</f>
        <v>4</v>
      </c>
      <c r="G136" s="56">
        <v>2</v>
      </c>
      <c r="H136" s="56">
        <v>1</v>
      </c>
      <c r="I136" s="56">
        <v>1</v>
      </c>
      <c r="J136" s="56">
        <v>9</v>
      </c>
      <c r="K136" s="56">
        <v>6</v>
      </c>
      <c r="L136" s="78">
        <f>J136-K136</f>
        <v>3</v>
      </c>
      <c r="M136" s="56"/>
      <c r="O136" s="47"/>
      <c r="AA136" s="54" t="s">
        <v>96</v>
      </c>
      <c r="AB136" s="63" t="s">
        <v>0</v>
      </c>
      <c r="AC136" s="55">
        <v>10</v>
      </c>
      <c r="AD136" s="56">
        <f t="shared" si="9"/>
        <v>10</v>
      </c>
      <c r="AE136" s="56">
        <v>4</v>
      </c>
      <c r="AF136" s="56">
        <v>2</v>
      </c>
      <c r="AG136" s="56">
        <v>4</v>
      </c>
      <c r="AH136" s="56">
        <v>13</v>
      </c>
      <c r="AI136" s="56">
        <v>22</v>
      </c>
      <c r="AJ136" s="78">
        <f t="shared" si="10"/>
        <v>-9</v>
      </c>
      <c r="AK136" s="79"/>
    </row>
    <row r="137" spans="1:37" x14ac:dyDescent="0.2">
      <c r="B137" s="9" t="s">
        <v>92</v>
      </c>
      <c r="C137" s="54" t="s">
        <v>94</v>
      </c>
      <c r="D137" s="62" t="s">
        <v>35</v>
      </c>
      <c r="E137" s="55">
        <v>5</v>
      </c>
      <c r="F137" s="56">
        <f>G137+H137+I137</f>
        <v>9</v>
      </c>
      <c r="G137" s="56">
        <v>2</v>
      </c>
      <c r="H137" s="56">
        <v>1</v>
      </c>
      <c r="I137" s="56">
        <v>6</v>
      </c>
      <c r="J137" s="56">
        <v>3</v>
      </c>
      <c r="K137" s="56">
        <v>13</v>
      </c>
      <c r="L137" s="78">
        <f>J137-K137</f>
        <v>-10</v>
      </c>
      <c r="M137" s="79"/>
      <c r="N137" s="2"/>
      <c r="O137" s="47"/>
      <c r="AA137" s="54" t="s">
        <v>93</v>
      </c>
      <c r="AB137" s="62" t="s">
        <v>0</v>
      </c>
      <c r="AC137" s="55">
        <v>343</v>
      </c>
      <c r="AD137" s="56">
        <f t="shared" si="9"/>
        <v>238</v>
      </c>
      <c r="AE137" s="56">
        <v>103</v>
      </c>
      <c r="AF137" s="56">
        <v>55</v>
      </c>
      <c r="AG137" s="56">
        <v>80</v>
      </c>
      <c r="AH137" s="56">
        <v>323</v>
      </c>
      <c r="AI137" s="56">
        <v>279</v>
      </c>
      <c r="AJ137" s="78">
        <f t="shared" si="10"/>
        <v>44</v>
      </c>
      <c r="AK137" s="79"/>
    </row>
    <row r="138" spans="1:37" x14ac:dyDescent="0.2">
      <c r="A138" s="53"/>
      <c r="B138" s="9" t="s">
        <v>89</v>
      </c>
      <c r="C138" s="54" t="s">
        <v>91</v>
      </c>
      <c r="D138" s="63" t="s">
        <v>13</v>
      </c>
      <c r="E138" s="55">
        <v>5</v>
      </c>
      <c r="F138" s="56">
        <f>G138+H138+I138</f>
        <v>9</v>
      </c>
      <c r="G138" s="56">
        <v>1</v>
      </c>
      <c r="H138" s="56">
        <v>3</v>
      </c>
      <c r="I138" s="56">
        <v>5</v>
      </c>
      <c r="J138" s="56">
        <v>2</v>
      </c>
      <c r="K138" s="56">
        <v>9</v>
      </c>
      <c r="L138" s="78">
        <f>J138-K138</f>
        <v>-7</v>
      </c>
      <c r="M138" s="79"/>
      <c r="O138" s="47"/>
      <c r="P138" s="12" t="s">
        <v>86</v>
      </c>
      <c r="Z138" s="10"/>
      <c r="AA138" s="57" t="s">
        <v>90</v>
      </c>
      <c r="AB138" s="62" t="s">
        <v>0</v>
      </c>
      <c r="AC138" s="55">
        <v>35</v>
      </c>
      <c r="AD138" s="56">
        <f t="shared" si="9"/>
        <v>35</v>
      </c>
      <c r="AE138" s="56">
        <v>10</v>
      </c>
      <c r="AF138" s="56">
        <v>15</v>
      </c>
      <c r="AG138" s="56">
        <v>10</v>
      </c>
      <c r="AH138" s="56">
        <v>27</v>
      </c>
      <c r="AI138" s="56">
        <v>31</v>
      </c>
      <c r="AJ138" s="78">
        <f t="shared" si="10"/>
        <v>-4</v>
      </c>
      <c r="AK138" s="79"/>
    </row>
    <row r="139" spans="1:37" x14ac:dyDescent="0.2">
      <c r="A139" s="53"/>
      <c r="B139" s="9" t="s">
        <v>85</v>
      </c>
      <c r="C139" s="57" t="s">
        <v>88</v>
      </c>
      <c r="D139" s="62" t="s">
        <v>9</v>
      </c>
      <c r="E139" s="55">
        <f>G139*2+H139</f>
        <v>4</v>
      </c>
      <c r="F139" s="56">
        <f>G139+H139+I139</f>
        <v>4</v>
      </c>
      <c r="G139" s="56">
        <v>1</v>
      </c>
      <c r="H139" s="56">
        <v>2</v>
      </c>
      <c r="I139" s="56">
        <v>1</v>
      </c>
      <c r="J139" s="56">
        <v>4</v>
      </c>
      <c r="K139" s="56">
        <v>4</v>
      </c>
      <c r="L139" s="78">
        <f>J139-K139</f>
        <v>0</v>
      </c>
      <c r="M139" s="56"/>
      <c r="O139" s="47"/>
      <c r="P139" s="11" t="s">
        <v>82</v>
      </c>
      <c r="Z139" s="10"/>
      <c r="AA139" s="54" t="s">
        <v>83</v>
      </c>
      <c r="AB139" s="62" t="s">
        <v>87</v>
      </c>
      <c r="AC139" s="55">
        <v>24</v>
      </c>
      <c r="AD139" s="56">
        <f t="shared" si="9"/>
        <v>31</v>
      </c>
      <c r="AE139" s="56">
        <v>7</v>
      </c>
      <c r="AF139" s="56">
        <v>10</v>
      </c>
      <c r="AG139" s="56">
        <v>14</v>
      </c>
      <c r="AH139" s="56">
        <v>23</v>
      </c>
      <c r="AI139" s="56">
        <v>46</v>
      </c>
      <c r="AJ139" s="78">
        <f t="shared" si="10"/>
        <v>-23</v>
      </c>
      <c r="AK139" s="79"/>
    </row>
    <row r="140" spans="1:37" x14ac:dyDescent="0.2">
      <c r="B140" s="9" t="s">
        <v>81</v>
      </c>
      <c r="C140" s="57" t="s">
        <v>84</v>
      </c>
      <c r="D140" s="62" t="s">
        <v>64</v>
      </c>
      <c r="E140" s="55">
        <f>G140*2+H140</f>
        <v>4</v>
      </c>
      <c r="F140" s="56">
        <f>G140+H140+I140</f>
        <v>6</v>
      </c>
      <c r="G140" s="56">
        <v>1</v>
      </c>
      <c r="H140" s="56">
        <v>2</v>
      </c>
      <c r="I140" s="56">
        <v>3</v>
      </c>
      <c r="J140" s="56">
        <v>8</v>
      </c>
      <c r="K140" s="56">
        <v>10</v>
      </c>
      <c r="L140" s="78">
        <f>J140-K140</f>
        <v>-2</v>
      </c>
      <c r="M140" s="56"/>
      <c r="O140" s="47"/>
      <c r="Z140" s="1">
        <v>2026</v>
      </c>
      <c r="AA140" s="57" t="s">
        <v>83</v>
      </c>
      <c r="AB140" s="62" t="s">
        <v>0</v>
      </c>
      <c r="AC140" s="55">
        <v>2487</v>
      </c>
      <c r="AD140" s="56">
        <f t="shared" si="9"/>
        <v>1689</v>
      </c>
      <c r="AE140" s="56">
        <v>737</v>
      </c>
      <c r="AF140" s="56">
        <v>494</v>
      </c>
      <c r="AG140" s="56">
        <v>458</v>
      </c>
      <c r="AH140" s="56">
        <v>2446</v>
      </c>
      <c r="AI140" s="56">
        <v>1787</v>
      </c>
      <c r="AJ140" s="78">
        <f t="shared" si="10"/>
        <v>659</v>
      </c>
      <c r="AK140" s="79"/>
    </row>
    <row r="141" spans="1:37" x14ac:dyDescent="0.2">
      <c r="A141" s="53"/>
      <c r="B141" s="9" t="s">
        <v>79</v>
      </c>
      <c r="C141" s="57" t="s">
        <v>80</v>
      </c>
      <c r="D141" s="62" t="s">
        <v>9</v>
      </c>
      <c r="E141" s="55">
        <f>G141*2+H141</f>
        <v>4</v>
      </c>
      <c r="F141" s="56">
        <f>G141+H141+I141</f>
        <v>7</v>
      </c>
      <c r="G141" s="56">
        <v>1</v>
      </c>
      <c r="H141" s="56">
        <v>2</v>
      </c>
      <c r="I141" s="56">
        <v>4</v>
      </c>
      <c r="J141" s="56">
        <v>4</v>
      </c>
      <c r="K141" s="56">
        <v>20</v>
      </c>
      <c r="L141" s="78">
        <f>J141-K141</f>
        <v>-16</v>
      </c>
      <c r="M141" s="56"/>
      <c r="O141" s="47"/>
      <c r="Z141" s="10"/>
      <c r="AA141" s="54" t="s">
        <v>78</v>
      </c>
      <c r="AB141" s="62" t="s">
        <v>55</v>
      </c>
      <c r="AC141" s="55">
        <v>526</v>
      </c>
      <c r="AD141" s="56">
        <f t="shared" si="9"/>
        <v>519</v>
      </c>
      <c r="AE141" s="56">
        <v>152</v>
      </c>
      <c r="AF141" s="56">
        <v>166</v>
      </c>
      <c r="AG141" s="56">
        <v>201</v>
      </c>
      <c r="AH141" s="56">
        <v>615</v>
      </c>
      <c r="AI141" s="56">
        <v>741</v>
      </c>
      <c r="AJ141" s="78">
        <f t="shared" si="10"/>
        <v>-126</v>
      </c>
      <c r="AK141" s="79"/>
    </row>
    <row r="142" spans="1:37" x14ac:dyDescent="0.2">
      <c r="B142" s="9" t="s">
        <v>77</v>
      </c>
      <c r="C142" s="57" t="s">
        <v>78</v>
      </c>
      <c r="D142" s="62" t="s">
        <v>64</v>
      </c>
      <c r="E142" s="55">
        <f>G142*2+H142</f>
        <v>3</v>
      </c>
      <c r="F142" s="56">
        <f>G142+H142+I142</f>
        <v>5</v>
      </c>
      <c r="G142" s="56">
        <v>1</v>
      </c>
      <c r="H142" s="56">
        <v>1</v>
      </c>
      <c r="I142" s="56">
        <v>3</v>
      </c>
      <c r="J142" s="56">
        <v>4</v>
      </c>
      <c r="K142" s="56">
        <v>9</v>
      </c>
      <c r="L142" s="78">
        <f>J142-K142</f>
        <v>-5</v>
      </c>
      <c r="M142" s="56"/>
      <c r="O142" s="47"/>
      <c r="AA142" s="57" t="s">
        <v>78</v>
      </c>
      <c r="AB142" s="62" t="s">
        <v>64</v>
      </c>
      <c r="AC142" s="55">
        <f>AE142*2+AF142</f>
        <v>3</v>
      </c>
      <c r="AD142" s="56">
        <f t="shared" si="9"/>
        <v>5</v>
      </c>
      <c r="AE142" s="56">
        <v>1</v>
      </c>
      <c r="AF142" s="56">
        <v>1</v>
      </c>
      <c r="AG142" s="56">
        <v>3</v>
      </c>
      <c r="AH142" s="56">
        <v>4</v>
      </c>
      <c r="AI142" s="56">
        <v>9</v>
      </c>
      <c r="AJ142" s="78">
        <f t="shared" si="10"/>
        <v>-5</v>
      </c>
      <c r="AK142" s="56"/>
    </row>
    <row r="143" spans="1:37" x14ac:dyDescent="0.2">
      <c r="B143" s="9" t="s">
        <v>74</v>
      </c>
      <c r="C143" s="57" t="s">
        <v>16</v>
      </c>
      <c r="D143" s="62" t="s">
        <v>76</v>
      </c>
      <c r="E143" s="55">
        <f>G143*2+H143</f>
        <v>3</v>
      </c>
      <c r="F143" s="56">
        <f>G143+H143+I143</f>
        <v>4</v>
      </c>
      <c r="G143" s="56">
        <v>1</v>
      </c>
      <c r="H143" s="56">
        <v>1</v>
      </c>
      <c r="I143" s="56">
        <v>2</v>
      </c>
      <c r="J143" s="56">
        <v>3</v>
      </c>
      <c r="K143" s="56">
        <v>9</v>
      </c>
      <c r="L143" s="78">
        <f>J143-K143</f>
        <v>-6</v>
      </c>
      <c r="M143" s="56"/>
      <c r="O143" s="47"/>
      <c r="AA143" s="54" t="s">
        <v>75</v>
      </c>
      <c r="AB143" s="62" t="s">
        <v>0</v>
      </c>
      <c r="AC143" s="55">
        <v>64</v>
      </c>
      <c r="AD143" s="56">
        <f t="shared" si="9"/>
        <v>58</v>
      </c>
      <c r="AE143" s="56">
        <v>19</v>
      </c>
      <c r="AF143" s="56">
        <v>15</v>
      </c>
      <c r="AG143" s="56">
        <v>24</v>
      </c>
      <c r="AH143" s="56">
        <v>71</v>
      </c>
      <c r="AI143" s="56">
        <v>80</v>
      </c>
      <c r="AJ143" s="78">
        <f t="shared" si="10"/>
        <v>-9</v>
      </c>
      <c r="AK143" s="79"/>
    </row>
    <row r="144" spans="1:37" x14ac:dyDescent="0.2">
      <c r="B144" s="9" t="s">
        <v>72</v>
      </c>
      <c r="C144" s="57" t="s">
        <v>73</v>
      </c>
      <c r="D144" s="62" t="s">
        <v>9</v>
      </c>
      <c r="E144" s="55">
        <f>G144*2+H144</f>
        <v>3</v>
      </c>
      <c r="F144" s="56">
        <f>G144+H144+I144</f>
        <v>3</v>
      </c>
      <c r="G144" s="56">
        <v>0</v>
      </c>
      <c r="H144" s="56">
        <v>3</v>
      </c>
      <c r="I144" s="56">
        <v>0</v>
      </c>
      <c r="J144" s="56">
        <v>4</v>
      </c>
      <c r="K144" s="56">
        <v>4</v>
      </c>
      <c r="L144" s="78">
        <f>J144-K144</f>
        <v>0</v>
      </c>
      <c r="M144" s="56"/>
      <c r="O144" s="47"/>
      <c r="AA144" s="57" t="s">
        <v>32</v>
      </c>
      <c r="AB144" s="62" t="s">
        <v>13</v>
      </c>
      <c r="AC144" s="55">
        <f>AE144*2+AF144</f>
        <v>1</v>
      </c>
      <c r="AD144" s="56">
        <f t="shared" si="9"/>
        <v>4</v>
      </c>
      <c r="AE144" s="56">
        <v>0</v>
      </c>
      <c r="AF144" s="56">
        <v>1</v>
      </c>
      <c r="AG144" s="56">
        <v>3</v>
      </c>
      <c r="AH144" s="56">
        <v>4</v>
      </c>
      <c r="AI144" s="56">
        <v>8</v>
      </c>
      <c r="AJ144" s="78">
        <f t="shared" si="10"/>
        <v>-4</v>
      </c>
      <c r="AK144" s="56"/>
    </row>
    <row r="145" spans="2:37" x14ac:dyDescent="0.2">
      <c r="B145" s="9" t="s">
        <v>68</v>
      </c>
      <c r="C145" s="57" t="s">
        <v>71</v>
      </c>
      <c r="D145" s="62" t="s">
        <v>70</v>
      </c>
      <c r="E145" s="55">
        <f>G145*2+H145</f>
        <v>2</v>
      </c>
      <c r="F145" s="56">
        <f>G145+H145+I145</f>
        <v>3</v>
      </c>
      <c r="G145" s="56">
        <v>1</v>
      </c>
      <c r="H145" s="56">
        <v>0</v>
      </c>
      <c r="I145" s="56">
        <v>2</v>
      </c>
      <c r="J145" s="56">
        <v>4</v>
      </c>
      <c r="K145" s="56">
        <v>5</v>
      </c>
      <c r="L145" s="78">
        <f>J145-K145</f>
        <v>-1</v>
      </c>
      <c r="M145" s="56"/>
      <c r="O145" s="47"/>
      <c r="Z145" s="1">
        <v>2026</v>
      </c>
      <c r="AA145" s="54" t="s">
        <v>69</v>
      </c>
      <c r="AB145" s="62" t="s">
        <v>0</v>
      </c>
      <c r="AC145" s="55">
        <v>2328</v>
      </c>
      <c r="AD145" s="56">
        <f t="shared" si="9"/>
        <v>1669</v>
      </c>
      <c r="AE145" s="56">
        <v>694</v>
      </c>
      <c r="AF145" s="56">
        <v>472</v>
      </c>
      <c r="AG145" s="56">
        <v>503</v>
      </c>
      <c r="AH145" s="56">
        <v>2416</v>
      </c>
      <c r="AI145" s="56">
        <v>1901</v>
      </c>
      <c r="AJ145" s="78">
        <f t="shared" si="10"/>
        <v>515</v>
      </c>
      <c r="AK145" s="79"/>
    </row>
    <row r="146" spans="2:37" x14ac:dyDescent="0.2">
      <c r="B146" s="9" t="s">
        <v>63</v>
      </c>
      <c r="C146" s="57" t="s">
        <v>67</v>
      </c>
      <c r="D146" s="62" t="s">
        <v>66</v>
      </c>
      <c r="E146" s="55">
        <f>G146*2+H146</f>
        <v>2</v>
      </c>
      <c r="F146" s="56">
        <f>G146+H146+I146</f>
        <v>5</v>
      </c>
      <c r="G146" s="56">
        <v>1</v>
      </c>
      <c r="H146" s="56">
        <v>0</v>
      </c>
      <c r="I146" s="56">
        <v>4</v>
      </c>
      <c r="J146" s="56">
        <v>5</v>
      </c>
      <c r="K146" s="56">
        <v>10</v>
      </c>
      <c r="L146" s="78">
        <f>J146-K146</f>
        <v>-5</v>
      </c>
      <c r="M146" s="56"/>
      <c r="O146" s="47"/>
      <c r="AA146" s="54" t="s">
        <v>65</v>
      </c>
      <c r="AB146" s="63" t="s">
        <v>64</v>
      </c>
      <c r="AC146" s="55">
        <v>87</v>
      </c>
      <c r="AD146" s="56">
        <f t="shared" si="9"/>
        <v>165</v>
      </c>
      <c r="AE146" s="56">
        <v>25</v>
      </c>
      <c r="AF146" s="56">
        <v>36</v>
      </c>
      <c r="AG146" s="56">
        <v>104</v>
      </c>
      <c r="AH146" s="56">
        <v>115</v>
      </c>
      <c r="AI146" s="56">
        <v>287</v>
      </c>
      <c r="AJ146" s="78">
        <f t="shared" si="10"/>
        <v>-172</v>
      </c>
      <c r="AK146" s="79"/>
    </row>
    <row r="147" spans="2:37" x14ac:dyDescent="0.2">
      <c r="B147" s="9" t="s">
        <v>60</v>
      </c>
      <c r="C147" s="57" t="s">
        <v>62</v>
      </c>
      <c r="D147" s="62" t="s">
        <v>2</v>
      </c>
      <c r="E147" s="55">
        <f>G147*2+H147</f>
        <v>2</v>
      </c>
      <c r="F147" s="56">
        <f>G147+H147+I147</f>
        <v>3</v>
      </c>
      <c r="G147" s="56">
        <v>1</v>
      </c>
      <c r="H147" s="56">
        <v>0</v>
      </c>
      <c r="I147" s="56">
        <v>2</v>
      </c>
      <c r="J147" s="56">
        <v>4</v>
      </c>
      <c r="K147" s="56">
        <v>11</v>
      </c>
      <c r="L147" s="78">
        <f>J147-K147</f>
        <v>-7</v>
      </c>
      <c r="M147" s="56"/>
      <c r="O147" s="47"/>
      <c r="AA147" s="54" t="s">
        <v>61</v>
      </c>
      <c r="AB147" s="63" t="s">
        <v>21</v>
      </c>
      <c r="AC147" s="55">
        <f>AE147*2+AF147</f>
        <v>5</v>
      </c>
      <c r="AD147" s="56">
        <f t="shared" si="9"/>
        <v>4</v>
      </c>
      <c r="AE147" s="56">
        <v>2</v>
      </c>
      <c r="AF147" s="56">
        <v>1</v>
      </c>
      <c r="AG147" s="56">
        <v>1</v>
      </c>
      <c r="AH147" s="56">
        <v>9</v>
      </c>
      <c r="AI147" s="56">
        <v>6</v>
      </c>
      <c r="AJ147" s="78">
        <f t="shared" si="10"/>
        <v>3</v>
      </c>
      <c r="AK147" s="56"/>
    </row>
    <row r="148" spans="2:37" x14ac:dyDescent="0.2">
      <c r="B148" s="9" t="s">
        <v>58</v>
      </c>
      <c r="C148" s="54" t="s">
        <v>52</v>
      </c>
      <c r="D148" s="63" t="s">
        <v>6</v>
      </c>
      <c r="E148" s="55">
        <v>2</v>
      </c>
      <c r="F148" s="56">
        <f>G148+H148+I148</f>
        <v>8</v>
      </c>
      <c r="G148" s="56">
        <v>1</v>
      </c>
      <c r="H148" s="56">
        <v>0</v>
      </c>
      <c r="I148" s="56">
        <v>7</v>
      </c>
      <c r="J148" s="56">
        <v>7</v>
      </c>
      <c r="K148" s="56">
        <v>21</v>
      </c>
      <c r="L148" s="78">
        <f>J148-K148</f>
        <v>-14</v>
      </c>
      <c r="M148" s="79"/>
      <c r="O148" s="47"/>
      <c r="AA148" s="54" t="s">
        <v>59</v>
      </c>
      <c r="AB148" s="62" t="s">
        <v>6</v>
      </c>
      <c r="AC148" s="55">
        <v>16</v>
      </c>
      <c r="AD148" s="56">
        <f t="shared" si="9"/>
        <v>26</v>
      </c>
      <c r="AE148" s="56">
        <v>5</v>
      </c>
      <c r="AF148" s="56">
        <v>6</v>
      </c>
      <c r="AG148" s="56">
        <v>15</v>
      </c>
      <c r="AH148" s="56">
        <v>21</v>
      </c>
      <c r="AI148" s="56">
        <v>46</v>
      </c>
      <c r="AJ148" s="78">
        <f t="shared" si="10"/>
        <v>-25</v>
      </c>
      <c r="AK148" s="79"/>
    </row>
    <row r="149" spans="2:37" x14ac:dyDescent="0.2">
      <c r="B149" s="9" t="s">
        <v>54</v>
      </c>
      <c r="C149" s="57" t="s">
        <v>57</v>
      </c>
      <c r="D149" s="62" t="s">
        <v>35</v>
      </c>
      <c r="E149" s="55">
        <f>G149*2+H149</f>
        <v>2</v>
      </c>
      <c r="F149" s="56">
        <f>G149+H149+I149</f>
        <v>4</v>
      </c>
      <c r="G149" s="56">
        <v>0</v>
      </c>
      <c r="H149" s="56">
        <v>2</v>
      </c>
      <c r="I149" s="56">
        <v>2</v>
      </c>
      <c r="J149" s="56">
        <v>1</v>
      </c>
      <c r="K149" s="56">
        <v>7</v>
      </c>
      <c r="L149" s="78">
        <f>J149-K149</f>
        <v>-6</v>
      </c>
      <c r="M149" s="56"/>
      <c r="O149" s="47"/>
      <c r="AA149" s="54" t="s">
        <v>56</v>
      </c>
      <c r="AB149" s="63" t="s">
        <v>55</v>
      </c>
      <c r="AC149" s="55">
        <v>1183</v>
      </c>
      <c r="AD149" s="56">
        <f t="shared" si="9"/>
        <v>1049</v>
      </c>
      <c r="AE149" s="56">
        <v>338</v>
      </c>
      <c r="AF149" s="56">
        <v>288</v>
      </c>
      <c r="AG149" s="56">
        <v>423</v>
      </c>
      <c r="AH149" s="56">
        <v>1162</v>
      </c>
      <c r="AI149" s="56">
        <v>1327</v>
      </c>
      <c r="AJ149" s="78">
        <f t="shared" si="10"/>
        <v>-165</v>
      </c>
      <c r="AK149" s="79"/>
    </row>
    <row r="150" spans="2:37" x14ac:dyDescent="0.2">
      <c r="B150" s="9" t="s">
        <v>51</v>
      </c>
      <c r="C150" s="54" t="s">
        <v>53</v>
      </c>
      <c r="D150" s="63" t="s">
        <v>18</v>
      </c>
      <c r="E150" s="55">
        <v>2</v>
      </c>
      <c r="F150" s="56">
        <f>G150+H150+I150</f>
        <v>8</v>
      </c>
      <c r="G150" s="56">
        <v>0</v>
      </c>
      <c r="H150" s="56">
        <v>2</v>
      </c>
      <c r="I150" s="56">
        <v>6</v>
      </c>
      <c r="J150" s="56">
        <v>4</v>
      </c>
      <c r="K150" s="56">
        <v>16</v>
      </c>
      <c r="L150" s="78">
        <f>J150-K150</f>
        <v>-12</v>
      </c>
      <c r="M150" s="79"/>
      <c r="O150" s="47"/>
      <c r="AA150" s="54" t="s">
        <v>52</v>
      </c>
      <c r="AB150" s="63" t="s">
        <v>6</v>
      </c>
      <c r="AC150" s="55">
        <v>2</v>
      </c>
      <c r="AD150" s="56">
        <f t="shared" si="9"/>
        <v>8</v>
      </c>
      <c r="AE150" s="56">
        <v>1</v>
      </c>
      <c r="AF150" s="56">
        <v>0</v>
      </c>
      <c r="AG150" s="56">
        <v>7</v>
      </c>
      <c r="AH150" s="56">
        <v>7</v>
      </c>
      <c r="AI150" s="56">
        <v>21</v>
      </c>
      <c r="AJ150" s="78">
        <f t="shared" si="10"/>
        <v>-14</v>
      </c>
      <c r="AK150" s="79"/>
    </row>
    <row r="151" spans="2:37" x14ac:dyDescent="0.2">
      <c r="B151" s="9" t="s">
        <v>47</v>
      </c>
      <c r="C151" s="54" t="s">
        <v>50</v>
      </c>
      <c r="D151" s="63" t="s">
        <v>6</v>
      </c>
      <c r="E151" s="55">
        <v>2</v>
      </c>
      <c r="F151" s="56">
        <f>G151+H151+I151</f>
        <v>8</v>
      </c>
      <c r="G151" s="56">
        <v>0</v>
      </c>
      <c r="H151" s="56">
        <v>2</v>
      </c>
      <c r="I151" s="56">
        <v>6</v>
      </c>
      <c r="J151" s="56">
        <v>2</v>
      </c>
      <c r="K151" s="56">
        <v>14</v>
      </c>
      <c r="L151" s="78">
        <f>J151-K151</f>
        <v>-12</v>
      </c>
      <c r="M151" s="79"/>
      <c r="O151" s="47"/>
      <c r="AA151" s="54" t="s">
        <v>49</v>
      </c>
      <c r="AB151" s="63" t="s">
        <v>48</v>
      </c>
      <c r="AC151" s="55">
        <v>88</v>
      </c>
      <c r="AD151" s="56">
        <f t="shared" si="9"/>
        <v>99</v>
      </c>
      <c r="AE151" s="56">
        <v>29</v>
      </c>
      <c r="AF151" s="56">
        <v>28</v>
      </c>
      <c r="AG151" s="56">
        <v>42</v>
      </c>
      <c r="AH151" s="56">
        <v>80</v>
      </c>
      <c r="AI151" s="56">
        <v>130</v>
      </c>
      <c r="AJ151" s="78">
        <f t="shared" si="10"/>
        <v>-50</v>
      </c>
      <c r="AK151" s="79"/>
    </row>
    <row r="152" spans="2:37" x14ac:dyDescent="0.2">
      <c r="B152" s="9" t="s">
        <v>44</v>
      </c>
      <c r="C152" s="57" t="s">
        <v>46</v>
      </c>
      <c r="D152" s="62" t="s">
        <v>35</v>
      </c>
      <c r="E152" s="55">
        <f>G152*2+H152</f>
        <v>1</v>
      </c>
      <c r="F152" s="56">
        <f>G152+H152+I152</f>
        <v>2</v>
      </c>
      <c r="G152" s="56">
        <v>0</v>
      </c>
      <c r="H152" s="56">
        <v>1</v>
      </c>
      <c r="I152" s="56">
        <v>1</v>
      </c>
      <c r="J152" s="56">
        <v>2</v>
      </c>
      <c r="K152" s="56">
        <v>3</v>
      </c>
      <c r="L152" s="78">
        <f>J152-K152</f>
        <v>-1</v>
      </c>
      <c r="M152" s="56"/>
      <c r="O152" s="47"/>
      <c r="AA152" s="54" t="s">
        <v>45</v>
      </c>
      <c r="AB152" s="62" t="s">
        <v>2</v>
      </c>
      <c r="AC152" s="55">
        <v>72</v>
      </c>
      <c r="AD152" s="56">
        <f t="shared" si="9"/>
        <v>97</v>
      </c>
      <c r="AE152" s="56">
        <v>25</v>
      </c>
      <c r="AF152" s="56">
        <v>22</v>
      </c>
      <c r="AG152" s="56">
        <v>50</v>
      </c>
      <c r="AH152" s="56">
        <v>85</v>
      </c>
      <c r="AI152" s="56">
        <v>162</v>
      </c>
      <c r="AJ152" s="78">
        <f t="shared" si="10"/>
        <v>-77</v>
      </c>
      <c r="AK152" s="79"/>
    </row>
    <row r="153" spans="2:37" x14ac:dyDescent="0.2">
      <c r="B153" s="9" t="s">
        <v>40</v>
      </c>
      <c r="C153" s="57" t="s">
        <v>43</v>
      </c>
      <c r="D153" s="62" t="s">
        <v>6</v>
      </c>
      <c r="E153" s="55">
        <f>G153*2+H153</f>
        <v>1</v>
      </c>
      <c r="F153" s="56">
        <f>G153+H153+I153</f>
        <v>2</v>
      </c>
      <c r="G153" s="56">
        <v>0</v>
      </c>
      <c r="H153" s="56">
        <v>1</v>
      </c>
      <c r="I153" s="56">
        <v>1</v>
      </c>
      <c r="J153" s="56">
        <v>3</v>
      </c>
      <c r="K153" s="56">
        <v>5</v>
      </c>
      <c r="L153" s="78">
        <f>J153-K153</f>
        <v>-2</v>
      </c>
      <c r="M153" s="56"/>
      <c r="O153" s="47"/>
      <c r="AA153" s="54" t="s">
        <v>42</v>
      </c>
      <c r="AB153" s="62" t="s">
        <v>41</v>
      </c>
      <c r="AC153" s="55">
        <v>25</v>
      </c>
      <c r="AD153" s="56">
        <f t="shared" si="9"/>
        <v>33</v>
      </c>
      <c r="AE153" s="56">
        <v>9</v>
      </c>
      <c r="AF153" s="56">
        <v>7</v>
      </c>
      <c r="AG153" s="56">
        <v>17</v>
      </c>
      <c r="AH153" s="56">
        <v>34</v>
      </c>
      <c r="AI153" s="56">
        <v>58</v>
      </c>
      <c r="AJ153" s="78">
        <f t="shared" si="10"/>
        <v>-24</v>
      </c>
      <c r="AK153" s="79"/>
    </row>
    <row r="154" spans="2:37" x14ac:dyDescent="0.2">
      <c r="B154" s="9" t="s">
        <v>37</v>
      </c>
      <c r="C154" s="57" t="s">
        <v>39</v>
      </c>
      <c r="D154" s="62" t="s">
        <v>15</v>
      </c>
      <c r="E154" s="55">
        <f>G154*2+H154</f>
        <v>1</v>
      </c>
      <c r="F154" s="56">
        <f>G154+H154+I154</f>
        <v>2</v>
      </c>
      <c r="G154" s="56">
        <v>0</v>
      </c>
      <c r="H154" s="56">
        <v>1</v>
      </c>
      <c r="I154" s="56">
        <v>1</v>
      </c>
      <c r="J154" s="56">
        <v>3</v>
      </c>
      <c r="K154" s="56">
        <v>5</v>
      </c>
      <c r="L154" s="78">
        <f>J154-K154</f>
        <v>-2</v>
      </c>
      <c r="M154" s="56"/>
      <c r="O154" s="47"/>
      <c r="AA154" s="54" t="s">
        <v>38</v>
      </c>
      <c r="AB154" s="63" t="s">
        <v>21</v>
      </c>
      <c r="AC154" s="55">
        <v>68</v>
      </c>
      <c r="AD154" s="56">
        <f t="shared" si="9"/>
        <v>71</v>
      </c>
      <c r="AE154" s="56">
        <v>21</v>
      </c>
      <c r="AF154" s="56">
        <v>23</v>
      </c>
      <c r="AG154" s="56">
        <v>27</v>
      </c>
      <c r="AH154" s="56">
        <v>71</v>
      </c>
      <c r="AI154" s="56">
        <v>78</v>
      </c>
      <c r="AJ154" s="78">
        <f t="shared" si="10"/>
        <v>-7</v>
      </c>
      <c r="AK154" s="79"/>
    </row>
    <row r="155" spans="2:37" x14ac:dyDescent="0.2">
      <c r="B155" s="9" t="s">
        <v>33</v>
      </c>
      <c r="C155" s="57" t="s">
        <v>36</v>
      </c>
      <c r="D155" s="62" t="s">
        <v>35</v>
      </c>
      <c r="E155" s="55">
        <v>1</v>
      </c>
      <c r="F155" s="56">
        <f>G155+H155+I155</f>
        <v>2</v>
      </c>
      <c r="G155" s="56">
        <v>0</v>
      </c>
      <c r="H155" s="56">
        <v>1</v>
      </c>
      <c r="I155" s="56">
        <v>1</v>
      </c>
      <c r="J155" s="56">
        <v>1</v>
      </c>
      <c r="K155" s="56">
        <v>4</v>
      </c>
      <c r="L155" s="78">
        <f>J155-K155</f>
        <v>-3</v>
      </c>
      <c r="M155" s="79"/>
      <c r="O155" s="47"/>
      <c r="AA155" s="54" t="s">
        <v>34</v>
      </c>
      <c r="AB155" s="63" t="s">
        <v>21</v>
      </c>
      <c r="AC155" s="55">
        <v>56</v>
      </c>
      <c r="AD155" s="56">
        <f t="shared" si="9"/>
        <v>65</v>
      </c>
      <c r="AE155" s="56">
        <v>19</v>
      </c>
      <c r="AF155" s="56">
        <v>18</v>
      </c>
      <c r="AG155" s="56">
        <v>28</v>
      </c>
      <c r="AH155" s="56">
        <v>69</v>
      </c>
      <c r="AI155" s="56">
        <v>84</v>
      </c>
      <c r="AJ155" s="78">
        <f t="shared" si="10"/>
        <v>-15</v>
      </c>
      <c r="AK155" s="79"/>
    </row>
    <row r="156" spans="2:37" x14ac:dyDescent="0.2">
      <c r="B156" s="9" t="s">
        <v>30</v>
      </c>
      <c r="C156" s="57" t="s">
        <v>32</v>
      </c>
      <c r="D156" s="62" t="s">
        <v>13</v>
      </c>
      <c r="E156" s="55">
        <f>G156*2+H156</f>
        <v>1</v>
      </c>
      <c r="F156" s="56">
        <f>G156+H156+I156</f>
        <v>4</v>
      </c>
      <c r="G156" s="56">
        <v>0</v>
      </c>
      <c r="H156" s="56">
        <v>1</v>
      </c>
      <c r="I156" s="56">
        <v>3</v>
      </c>
      <c r="J156" s="56">
        <v>4</v>
      </c>
      <c r="K156" s="56">
        <v>8</v>
      </c>
      <c r="L156" s="78">
        <f>J156-K156</f>
        <v>-4</v>
      </c>
      <c r="M156" s="56"/>
      <c r="O156" s="47"/>
      <c r="AA156" s="54" t="s">
        <v>31</v>
      </c>
      <c r="AB156" s="63" t="s">
        <v>0</v>
      </c>
      <c r="AC156" s="55">
        <v>61</v>
      </c>
      <c r="AD156" s="56">
        <f t="shared" si="9"/>
        <v>86</v>
      </c>
      <c r="AE156" s="56">
        <v>17</v>
      </c>
      <c r="AF156" s="56">
        <v>23</v>
      </c>
      <c r="AG156" s="56">
        <v>46</v>
      </c>
      <c r="AH156" s="56">
        <v>83</v>
      </c>
      <c r="AI156" s="56">
        <v>137</v>
      </c>
      <c r="AJ156" s="78">
        <f t="shared" si="10"/>
        <v>-54</v>
      </c>
      <c r="AK156" s="79"/>
    </row>
    <row r="157" spans="2:37" x14ac:dyDescent="0.2">
      <c r="B157" s="9" t="s">
        <v>27</v>
      </c>
      <c r="C157" s="57" t="s">
        <v>29</v>
      </c>
      <c r="D157" s="62" t="s">
        <v>15</v>
      </c>
      <c r="E157" s="55">
        <f>G157*2+H157</f>
        <v>1</v>
      </c>
      <c r="F157" s="56">
        <f>G157+H157+I157</f>
        <v>2</v>
      </c>
      <c r="G157" s="56">
        <v>0</v>
      </c>
      <c r="H157" s="56">
        <v>1</v>
      </c>
      <c r="I157" s="56">
        <v>1</v>
      </c>
      <c r="J157" s="56">
        <v>1</v>
      </c>
      <c r="K157" s="56">
        <v>6</v>
      </c>
      <c r="L157" s="78">
        <f>J157-K157</f>
        <v>-5</v>
      </c>
      <c r="M157" s="56"/>
      <c r="Z157" s="1">
        <v>2026</v>
      </c>
      <c r="AA157" s="54" t="s">
        <v>28</v>
      </c>
      <c r="AB157" s="62" t="s">
        <v>9</v>
      </c>
      <c r="AC157" s="55">
        <v>1957</v>
      </c>
      <c r="AD157" s="56">
        <f t="shared" si="9"/>
        <v>1523</v>
      </c>
      <c r="AE157" s="56">
        <v>571</v>
      </c>
      <c r="AF157" s="56">
        <v>450</v>
      </c>
      <c r="AG157" s="56">
        <v>502</v>
      </c>
      <c r="AH157" s="56">
        <v>2064</v>
      </c>
      <c r="AI157" s="56">
        <v>1879</v>
      </c>
      <c r="AJ157" s="78">
        <f t="shared" si="10"/>
        <v>185</v>
      </c>
      <c r="AK157" s="79"/>
    </row>
    <row r="158" spans="2:37" x14ac:dyDescent="0.2">
      <c r="B158" s="9" t="s">
        <v>24</v>
      </c>
      <c r="C158" s="57" t="s">
        <v>26</v>
      </c>
      <c r="D158" s="62" t="s">
        <v>15</v>
      </c>
      <c r="E158" s="55">
        <f>G158*2+H158</f>
        <v>1</v>
      </c>
      <c r="F158" s="56">
        <f>G158+H158+I158</f>
        <v>4</v>
      </c>
      <c r="G158" s="56">
        <v>0</v>
      </c>
      <c r="H158" s="56">
        <v>1</v>
      </c>
      <c r="I158" s="56">
        <v>3</v>
      </c>
      <c r="J158" s="56">
        <v>6</v>
      </c>
      <c r="K158" s="56">
        <v>16</v>
      </c>
      <c r="L158" s="78">
        <f>J158-K158</f>
        <v>-10</v>
      </c>
      <c r="M158" s="56"/>
      <c r="AA158" s="54" t="s">
        <v>22</v>
      </c>
      <c r="AB158" s="63" t="s">
        <v>25</v>
      </c>
      <c r="AC158" s="55">
        <v>95</v>
      </c>
      <c r="AD158" s="56">
        <f t="shared" si="9"/>
        <v>109</v>
      </c>
      <c r="AE158" s="56">
        <v>32</v>
      </c>
      <c r="AF158" s="56">
        <v>29</v>
      </c>
      <c r="AG158" s="56">
        <v>48</v>
      </c>
      <c r="AH158" s="56">
        <v>109</v>
      </c>
      <c r="AI158" s="56">
        <v>150</v>
      </c>
      <c r="AJ158" s="78">
        <f t="shared" si="10"/>
        <v>-41</v>
      </c>
      <c r="AK158" s="79"/>
    </row>
    <row r="159" spans="2:37" x14ac:dyDescent="0.2">
      <c r="B159" s="9" t="s">
        <v>20</v>
      </c>
      <c r="C159" s="57" t="s">
        <v>23</v>
      </c>
      <c r="D159" s="62" t="s">
        <v>15</v>
      </c>
      <c r="E159" s="55">
        <f>G159*2+H159</f>
        <v>0</v>
      </c>
      <c r="F159" s="56">
        <f>G159+H159+I159</f>
        <v>2</v>
      </c>
      <c r="G159" s="56">
        <v>0</v>
      </c>
      <c r="H159" s="56">
        <v>0</v>
      </c>
      <c r="I159" s="56">
        <v>2</v>
      </c>
      <c r="J159" s="56">
        <v>1</v>
      </c>
      <c r="K159" s="56">
        <v>3</v>
      </c>
      <c r="L159" s="78">
        <f>J159-K159</f>
        <v>-2</v>
      </c>
      <c r="M159" s="56"/>
      <c r="AA159" s="54" t="s">
        <v>22</v>
      </c>
      <c r="AB159" s="63" t="s">
        <v>21</v>
      </c>
      <c r="AC159" s="55">
        <v>50</v>
      </c>
      <c r="AD159" s="56">
        <f t="shared" si="9"/>
        <v>58</v>
      </c>
      <c r="AE159" s="56">
        <v>20</v>
      </c>
      <c r="AF159" s="56">
        <v>9</v>
      </c>
      <c r="AG159" s="56">
        <v>29</v>
      </c>
      <c r="AH159" s="56">
        <v>52</v>
      </c>
      <c r="AI159" s="56">
        <v>77</v>
      </c>
      <c r="AJ159" s="78">
        <f t="shared" si="10"/>
        <v>-25</v>
      </c>
      <c r="AK159" s="79"/>
    </row>
    <row r="160" spans="2:37" x14ac:dyDescent="0.2">
      <c r="B160" s="9" t="s">
        <v>17</v>
      </c>
      <c r="C160" s="57" t="s">
        <v>19</v>
      </c>
      <c r="D160" s="62" t="s">
        <v>6</v>
      </c>
      <c r="E160" s="55">
        <f>G160*2+H160</f>
        <v>0</v>
      </c>
      <c r="F160" s="56">
        <f>G160+H160+I160</f>
        <v>2</v>
      </c>
      <c r="G160" s="56">
        <v>0</v>
      </c>
      <c r="H160" s="56">
        <v>0</v>
      </c>
      <c r="I160" s="56">
        <v>2</v>
      </c>
      <c r="J160" s="56">
        <v>2</v>
      </c>
      <c r="K160" s="56">
        <v>6</v>
      </c>
      <c r="L160" s="78">
        <f>J160-K160</f>
        <v>-4</v>
      </c>
      <c r="M160" s="56"/>
      <c r="Z160" s="1">
        <v>2026</v>
      </c>
      <c r="AA160" s="54" t="s">
        <v>14</v>
      </c>
      <c r="AB160" s="63" t="s">
        <v>18</v>
      </c>
      <c r="AC160" s="55">
        <v>1202</v>
      </c>
      <c r="AD160" s="56">
        <f t="shared" si="9"/>
        <v>1047</v>
      </c>
      <c r="AE160" s="56">
        <v>343</v>
      </c>
      <c r="AF160" s="56">
        <v>278</v>
      </c>
      <c r="AG160" s="56">
        <v>426</v>
      </c>
      <c r="AH160" s="56">
        <v>1243</v>
      </c>
      <c r="AI160" s="56">
        <v>1463</v>
      </c>
      <c r="AJ160" s="78">
        <f t="shared" si="10"/>
        <v>-220</v>
      </c>
      <c r="AK160" s="79"/>
    </row>
    <row r="161" spans="2:37" x14ac:dyDescent="0.2">
      <c r="B161" s="9" t="s">
        <v>12</v>
      </c>
      <c r="C161" s="57" t="s">
        <v>16</v>
      </c>
      <c r="D161" s="62" t="s">
        <v>15</v>
      </c>
      <c r="E161" s="55">
        <f>G161*2+H161</f>
        <v>0</v>
      </c>
      <c r="F161" s="56">
        <f>G161+H161+I161</f>
        <v>2</v>
      </c>
      <c r="G161" s="56">
        <v>0</v>
      </c>
      <c r="H161" s="56">
        <v>0</v>
      </c>
      <c r="I161" s="56">
        <v>2</v>
      </c>
      <c r="J161" s="56">
        <v>1</v>
      </c>
      <c r="K161" s="56">
        <v>5</v>
      </c>
      <c r="L161" s="78">
        <f>J161-K161</f>
        <v>-4</v>
      </c>
      <c r="M161" s="56"/>
      <c r="AA161" s="54" t="s">
        <v>14</v>
      </c>
      <c r="AB161" s="62" t="s">
        <v>13</v>
      </c>
      <c r="AC161" s="55">
        <v>14</v>
      </c>
      <c r="AD161" s="56">
        <f t="shared" si="9"/>
        <v>15</v>
      </c>
      <c r="AE161" s="56">
        <v>5</v>
      </c>
      <c r="AF161" s="56">
        <v>3</v>
      </c>
      <c r="AG161" s="56">
        <v>7</v>
      </c>
      <c r="AH161" s="56">
        <v>13</v>
      </c>
      <c r="AI161" s="56">
        <v>30</v>
      </c>
      <c r="AJ161" s="78">
        <f t="shared" si="10"/>
        <v>-17</v>
      </c>
      <c r="AK161" s="79"/>
    </row>
    <row r="162" spans="2:37" x14ac:dyDescent="0.2">
      <c r="B162" s="9" t="s">
        <v>8</v>
      </c>
      <c r="C162" s="57" t="s">
        <v>11</v>
      </c>
      <c r="D162" s="62" t="s">
        <v>9</v>
      </c>
      <c r="E162" s="55">
        <f>G162*2+H162</f>
        <v>0</v>
      </c>
      <c r="F162" s="56">
        <f>G162+H162+I162</f>
        <v>2</v>
      </c>
      <c r="G162" s="56">
        <v>0</v>
      </c>
      <c r="H162" s="56">
        <v>0</v>
      </c>
      <c r="I162" s="56">
        <v>2</v>
      </c>
      <c r="J162" s="56">
        <v>0</v>
      </c>
      <c r="K162" s="56">
        <v>4</v>
      </c>
      <c r="L162" s="78">
        <f>J162-K162</f>
        <v>-4</v>
      </c>
      <c r="M162" s="56"/>
      <c r="AA162" s="54" t="s">
        <v>10</v>
      </c>
      <c r="AB162" s="63" t="s">
        <v>9</v>
      </c>
      <c r="AC162" s="55">
        <v>45</v>
      </c>
      <c r="AD162" s="56">
        <f t="shared" si="9"/>
        <v>50</v>
      </c>
      <c r="AE162" s="56">
        <v>12</v>
      </c>
      <c r="AF162" s="56">
        <v>17</v>
      </c>
      <c r="AG162" s="56">
        <v>21</v>
      </c>
      <c r="AH162" s="56">
        <v>42</v>
      </c>
      <c r="AI162" s="56">
        <v>64</v>
      </c>
      <c r="AJ162" s="78">
        <f t="shared" si="10"/>
        <v>-22</v>
      </c>
      <c r="AK162" s="79"/>
    </row>
    <row r="163" spans="2:37" x14ac:dyDescent="0.2">
      <c r="B163" s="9" t="s">
        <v>4</v>
      </c>
      <c r="C163" s="54" t="s">
        <v>7</v>
      </c>
      <c r="D163" s="62" t="s">
        <v>6</v>
      </c>
      <c r="E163" s="55">
        <f>G163*2+H163</f>
        <v>0</v>
      </c>
      <c r="F163" s="56">
        <f>G163+H163+I163</f>
        <v>2</v>
      </c>
      <c r="G163" s="56">
        <v>0</v>
      </c>
      <c r="H163" s="56">
        <v>0</v>
      </c>
      <c r="I163" s="56">
        <v>2</v>
      </c>
      <c r="J163" s="56">
        <v>0</v>
      </c>
      <c r="K163" s="56">
        <v>5</v>
      </c>
      <c r="L163" s="78">
        <f>J163-K163</f>
        <v>-5</v>
      </c>
      <c r="M163" s="56"/>
      <c r="AA163" s="54" t="s">
        <v>5</v>
      </c>
      <c r="AB163" s="62" t="s">
        <v>0</v>
      </c>
      <c r="AC163" s="55">
        <v>20</v>
      </c>
      <c r="AD163" s="56">
        <f t="shared" si="9"/>
        <v>21</v>
      </c>
      <c r="AE163" s="56">
        <v>6</v>
      </c>
      <c r="AF163" s="56">
        <v>8</v>
      </c>
      <c r="AG163" s="56">
        <v>7</v>
      </c>
      <c r="AH163" s="56">
        <v>25</v>
      </c>
      <c r="AI163" s="56">
        <v>30</v>
      </c>
      <c r="AJ163" s="78">
        <f t="shared" si="10"/>
        <v>-5</v>
      </c>
      <c r="AK163" s="79"/>
    </row>
    <row r="164" spans="2:37" x14ac:dyDescent="0.2">
      <c r="B164" s="9" t="s">
        <v>715</v>
      </c>
      <c r="C164" s="57" t="s">
        <v>3</v>
      </c>
      <c r="D164" s="62" t="s">
        <v>2</v>
      </c>
      <c r="E164" s="55">
        <f>G164*2+H164</f>
        <v>0</v>
      </c>
      <c r="F164" s="56">
        <f>G164+H164+I164</f>
        <v>2</v>
      </c>
      <c r="G164" s="56">
        <v>0</v>
      </c>
      <c r="H164" s="56">
        <v>0</v>
      </c>
      <c r="I164" s="56">
        <v>2</v>
      </c>
      <c r="J164" s="56">
        <v>2</v>
      </c>
      <c r="K164" s="56">
        <v>8</v>
      </c>
      <c r="L164" s="78">
        <f>J164-K164</f>
        <v>-6</v>
      </c>
      <c r="M164" s="56"/>
      <c r="AA164" s="54" t="s">
        <v>1</v>
      </c>
      <c r="AB164" s="63" t="s">
        <v>0</v>
      </c>
      <c r="AC164" s="55">
        <v>40</v>
      </c>
      <c r="AD164" s="56">
        <f t="shared" si="9"/>
        <v>44</v>
      </c>
      <c r="AE164" s="56">
        <v>12</v>
      </c>
      <c r="AF164" s="56">
        <v>13</v>
      </c>
      <c r="AG164" s="56">
        <v>19</v>
      </c>
      <c r="AH164" s="56">
        <v>44</v>
      </c>
      <c r="AI164" s="56">
        <v>49</v>
      </c>
      <c r="AJ164" s="78">
        <f t="shared" si="10"/>
        <v>-5</v>
      </c>
      <c r="AK164" s="79"/>
    </row>
    <row r="166" spans="2:37" x14ac:dyDescent="0.25">
      <c r="E166" s="2">
        <f>SUM(E6:E164)</f>
        <v>52399</v>
      </c>
      <c r="F166" s="2">
        <f>SUM(F6:F164)</f>
        <v>43124</v>
      </c>
      <c r="G166" s="2">
        <f>SUM(G6:G164)</f>
        <v>15454</v>
      </c>
      <c r="H166" s="2">
        <f>SUM(H6:H164)</f>
        <v>12214</v>
      </c>
      <c r="I166" s="2">
        <f>SUM(I6:I164)</f>
        <v>15456</v>
      </c>
      <c r="J166" s="2">
        <f>SUM(J6:J164)</f>
        <v>53174</v>
      </c>
      <c r="K166" s="2">
        <f>SUM(K6:K164)</f>
        <v>53180</v>
      </c>
      <c r="L166" s="2">
        <f>SUM(L6:L164)</f>
        <v>-6</v>
      </c>
      <c r="AC166" s="2">
        <f>SUM(AC6:AC164)</f>
        <v>52399</v>
      </c>
      <c r="AD166" s="2">
        <f>SUM(AD6:AD164)</f>
        <v>43124</v>
      </c>
      <c r="AE166" s="2">
        <f>SUM(AE6:AE164)</f>
        <v>15454</v>
      </c>
      <c r="AF166" s="2">
        <f>SUM(AF6:AF164)</f>
        <v>12214</v>
      </c>
      <c r="AG166" s="2">
        <f>SUM(AG6:AG164)</f>
        <v>15456</v>
      </c>
      <c r="AH166" s="2">
        <f>SUM(AH6:AH164)</f>
        <v>53174</v>
      </c>
      <c r="AI166" s="2">
        <f>SUM(AI6:AI164)</f>
        <v>53180</v>
      </c>
      <c r="AJ166" s="2">
        <f>SUM(AJ6:AJ164)</f>
        <v>-6</v>
      </c>
    </row>
    <row r="168" spans="2:37" x14ac:dyDescent="0.25">
      <c r="F168" s="1">
        <f>F166/2-1</f>
        <v>21561</v>
      </c>
      <c r="J168" s="1">
        <f>J166</f>
        <v>53174</v>
      </c>
      <c r="AD168" s="1">
        <f>AD166/2-1</f>
        <v>21561</v>
      </c>
      <c r="AH168" s="1">
        <f>AH166</f>
        <v>53174</v>
      </c>
    </row>
    <row r="170" spans="2:37" x14ac:dyDescent="0.25">
      <c r="C170" s="12" t="s">
        <v>86</v>
      </c>
      <c r="Z170" s="12" t="s">
        <v>86</v>
      </c>
    </row>
    <row r="171" spans="2:37" x14ac:dyDescent="0.25">
      <c r="C171" s="11" t="s">
        <v>724</v>
      </c>
      <c r="Z171" s="11" t="s">
        <v>724</v>
      </c>
    </row>
  </sheetData>
  <sortState ref="C6:M164">
    <sortCondition descending="1" ref="E6:E164"/>
    <sortCondition descending="1" ref="G6:G164"/>
    <sortCondition descending="1" ref="L6:L164"/>
    <sortCondition descending="1" ref="J6:J164"/>
  </sortState>
  <pageMargins left="0.7" right="0.7" top="0.75" bottom="0.75" header="0.3" footer="0.3"/>
  <pageSetup paperSize="9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Y28"/>
  <sheetViews>
    <sheetView workbookViewId="0">
      <selection activeCell="G3" sqref="G3:N3"/>
    </sheetView>
  </sheetViews>
  <sheetFormatPr baseColWidth="10" defaultRowHeight="12.75" x14ac:dyDescent="0.25"/>
  <cols>
    <col min="1" max="1" width="4.28515625" style="1" customWidth="1"/>
    <col min="2" max="4" width="11.42578125" style="1"/>
    <col min="5" max="5" width="5.7109375" style="1" customWidth="1"/>
    <col min="6" max="6" width="17.140625" style="1" customWidth="1"/>
    <col min="7" max="14" width="5.7109375" style="1" customWidth="1"/>
    <col min="15" max="15" width="5.7109375" style="34" customWidth="1"/>
    <col min="16" max="16" width="5.7109375" style="1" customWidth="1"/>
    <col min="17" max="17" width="17.140625" style="1" customWidth="1"/>
    <col min="18" max="25" width="5.7109375" style="1" customWidth="1"/>
    <col min="26" max="16384" width="11.42578125" style="1"/>
  </cols>
  <sheetData>
    <row r="2" spans="2:25" ht="15" x14ac:dyDescent="0.25">
      <c r="D2" s="19" t="s">
        <v>453</v>
      </c>
      <c r="Q2" s="19" t="s">
        <v>454</v>
      </c>
    </row>
    <row r="3" spans="2:25" x14ac:dyDescent="0.25">
      <c r="F3" s="1" t="s">
        <v>380</v>
      </c>
      <c r="G3" s="69" t="s">
        <v>325</v>
      </c>
      <c r="H3" s="70" t="s">
        <v>324</v>
      </c>
      <c r="I3" s="70" t="s">
        <v>323</v>
      </c>
      <c r="J3" s="70" t="s">
        <v>322</v>
      </c>
      <c r="K3" s="70" t="s">
        <v>321</v>
      </c>
      <c r="L3" s="70" t="s">
        <v>320</v>
      </c>
      <c r="M3" s="70" t="s">
        <v>319</v>
      </c>
      <c r="N3" s="70" t="s">
        <v>318</v>
      </c>
      <c r="O3" s="16"/>
      <c r="R3" s="69" t="s">
        <v>325</v>
      </c>
      <c r="S3" s="70" t="s">
        <v>324</v>
      </c>
      <c r="T3" s="70" t="s">
        <v>323</v>
      </c>
      <c r="U3" s="70" t="s">
        <v>322</v>
      </c>
      <c r="V3" s="70" t="s">
        <v>321</v>
      </c>
      <c r="W3" s="70" t="s">
        <v>320</v>
      </c>
      <c r="X3" s="70" t="s">
        <v>319</v>
      </c>
      <c r="Y3" s="70" t="s">
        <v>318</v>
      </c>
    </row>
    <row r="4" spans="2:25" ht="11.25" customHeight="1" x14ac:dyDescent="0.25"/>
    <row r="5" spans="2:25" x14ac:dyDescent="0.25">
      <c r="B5" s="26" t="s">
        <v>452</v>
      </c>
      <c r="F5" s="57" t="s">
        <v>429</v>
      </c>
      <c r="G5" s="68">
        <f t="shared" ref="G5:G21" si="0">I5*2+J5</f>
        <v>10</v>
      </c>
      <c r="H5" s="65">
        <f t="shared" ref="H5:H21" si="1">I5+J5+K5</f>
        <v>16</v>
      </c>
      <c r="I5" s="65">
        <v>2</v>
      </c>
      <c r="J5" s="65">
        <v>6</v>
      </c>
      <c r="K5" s="65">
        <v>8</v>
      </c>
      <c r="L5" s="65">
        <v>15</v>
      </c>
      <c r="M5" s="65">
        <v>23</v>
      </c>
      <c r="N5" s="65">
        <f t="shared" ref="N5:N21" si="2">L5-M5</f>
        <v>-8</v>
      </c>
      <c r="P5" s="60" t="s">
        <v>317</v>
      </c>
      <c r="Q5" s="61" t="s">
        <v>142</v>
      </c>
      <c r="R5" s="68">
        <f t="shared" ref="R5:R26" si="3">T5*2+U5</f>
        <v>104</v>
      </c>
      <c r="S5" s="65">
        <f t="shared" ref="S5:S26" si="4">T5+U5+V5</f>
        <v>77</v>
      </c>
      <c r="T5" s="65">
        <v>41</v>
      </c>
      <c r="U5" s="65">
        <v>22</v>
      </c>
      <c r="V5" s="65">
        <v>14</v>
      </c>
      <c r="W5" s="65">
        <v>117</v>
      </c>
      <c r="X5" s="65">
        <v>72</v>
      </c>
      <c r="Y5" s="65">
        <f t="shared" ref="Y5:Y26" si="5">W5-X5</f>
        <v>45</v>
      </c>
    </row>
    <row r="6" spans="2:25" x14ac:dyDescent="0.25">
      <c r="B6" s="40" t="s">
        <v>451</v>
      </c>
      <c r="F6" s="61" t="s">
        <v>379</v>
      </c>
      <c r="G6" s="68">
        <f t="shared" si="0"/>
        <v>22</v>
      </c>
      <c r="H6" s="65">
        <f t="shared" si="1"/>
        <v>19</v>
      </c>
      <c r="I6" s="65">
        <v>7</v>
      </c>
      <c r="J6" s="65">
        <v>8</v>
      </c>
      <c r="K6" s="65">
        <v>4</v>
      </c>
      <c r="L6" s="65">
        <v>23</v>
      </c>
      <c r="M6" s="65">
        <v>18</v>
      </c>
      <c r="N6" s="65">
        <f t="shared" si="2"/>
        <v>5</v>
      </c>
      <c r="P6" s="60" t="s">
        <v>316</v>
      </c>
      <c r="Q6" s="57" t="s">
        <v>265</v>
      </c>
      <c r="R6" s="68">
        <f t="shared" si="3"/>
        <v>90</v>
      </c>
      <c r="S6" s="65">
        <f t="shared" si="4"/>
        <v>71</v>
      </c>
      <c r="T6" s="65">
        <v>37</v>
      </c>
      <c r="U6" s="65">
        <v>16</v>
      </c>
      <c r="V6" s="65">
        <v>18</v>
      </c>
      <c r="W6" s="65">
        <v>104</v>
      </c>
      <c r="X6" s="65">
        <v>74</v>
      </c>
      <c r="Y6" s="65">
        <f t="shared" si="5"/>
        <v>30</v>
      </c>
    </row>
    <row r="7" spans="2:25" x14ac:dyDescent="0.25">
      <c r="B7" s="26" t="s">
        <v>450</v>
      </c>
      <c r="F7" s="57" t="s">
        <v>404</v>
      </c>
      <c r="G7" s="68">
        <f t="shared" si="0"/>
        <v>12</v>
      </c>
      <c r="H7" s="65">
        <f t="shared" si="1"/>
        <v>16</v>
      </c>
      <c r="I7" s="65">
        <v>4</v>
      </c>
      <c r="J7" s="65">
        <v>4</v>
      </c>
      <c r="K7" s="65">
        <v>8</v>
      </c>
      <c r="L7" s="65">
        <v>13</v>
      </c>
      <c r="M7" s="65">
        <v>22</v>
      </c>
      <c r="N7" s="65">
        <f t="shared" si="2"/>
        <v>-9</v>
      </c>
      <c r="P7" s="60" t="s">
        <v>315</v>
      </c>
      <c r="Q7" s="57" t="s">
        <v>39</v>
      </c>
      <c r="R7" s="68">
        <f t="shared" si="3"/>
        <v>85</v>
      </c>
      <c r="S7" s="65">
        <f t="shared" si="4"/>
        <v>71</v>
      </c>
      <c r="T7" s="65">
        <v>31</v>
      </c>
      <c r="U7" s="65">
        <v>23</v>
      </c>
      <c r="V7" s="65">
        <v>17</v>
      </c>
      <c r="W7" s="65">
        <v>95</v>
      </c>
      <c r="X7" s="65">
        <v>66</v>
      </c>
      <c r="Y7" s="65">
        <f t="shared" si="5"/>
        <v>29</v>
      </c>
    </row>
    <row r="8" spans="2:25" x14ac:dyDescent="0.25">
      <c r="B8" s="26" t="s">
        <v>449</v>
      </c>
      <c r="F8" s="57" t="s">
        <v>295</v>
      </c>
      <c r="G8" s="68">
        <f t="shared" si="0"/>
        <v>15</v>
      </c>
      <c r="H8" s="65">
        <f t="shared" si="1"/>
        <v>16</v>
      </c>
      <c r="I8" s="65">
        <v>5</v>
      </c>
      <c r="J8" s="65">
        <v>5</v>
      </c>
      <c r="K8" s="65">
        <v>6</v>
      </c>
      <c r="L8" s="65">
        <v>11</v>
      </c>
      <c r="M8" s="65">
        <v>18</v>
      </c>
      <c r="N8" s="65">
        <f t="shared" si="2"/>
        <v>-7</v>
      </c>
      <c r="P8" s="60" t="s">
        <v>314</v>
      </c>
      <c r="Q8" s="57" t="s">
        <v>255</v>
      </c>
      <c r="R8" s="68">
        <f t="shared" si="3"/>
        <v>79</v>
      </c>
      <c r="S8" s="65">
        <f t="shared" si="4"/>
        <v>68</v>
      </c>
      <c r="T8" s="65">
        <v>31</v>
      </c>
      <c r="U8" s="65">
        <v>17</v>
      </c>
      <c r="V8" s="65">
        <v>20</v>
      </c>
      <c r="W8" s="65">
        <v>107</v>
      </c>
      <c r="X8" s="65">
        <v>75</v>
      </c>
      <c r="Y8" s="65">
        <f t="shared" si="5"/>
        <v>32</v>
      </c>
    </row>
    <row r="9" spans="2:25" x14ac:dyDescent="0.25">
      <c r="B9" s="26" t="s">
        <v>448</v>
      </c>
      <c r="F9" s="57" t="s">
        <v>256</v>
      </c>
      <c r="G9" s="68">
        <f t="shared" si="0"/>
        <v>19</v>
      </c>
      <c r="H9" s="65">
        <f t="shared" si="1"/>
        <v>16</v>
      </c>
      <c r="I9" s="65">
        <v>7</v>
      </c>
      <c r="J9" s="65">
        <v>5</v>
      </c>
      <c r="K9" s="65">
        <v>4</v>
      </c>
      <c r="L9" s="65">
        <v>21</v>
      </c>
      <c r="M9" s="65">
        <v>13</v>
      </c>
      <c r="N9" s="65">
        <f t="shared" si="2"/>
        <v>8</v>
      </c>
      <c r="P9" s="60" t="s">
        <v>313</v>
      </c>
      <c r="Q9" s="61" t="s">
        <v>69</v>
      </c>
      <c r="R9" s="68">
        <f t="shared" si="3"/>
        <v>74</v>
      </c>
      <c r="S9" s="65">
        <f t="shared" si="4"/>
        <v>65</v>
      </c>
      <c r="T9" s="65">
        <v>27</v>
      </c>
      <c r="U9" s="65">
        <v>20</v>
      </c>
      <c r="V9" s="65">
        <v>18</v>
      </c>
      <c r="W9" s="65">
        <v>112</v>
      </c>
      <c r="X9" s="65">
        <v>80</v>
      </c>
      <c r="Y9" s="65">
        <f t="shared" si="5"/>
        <v>32</v>
      </c>
    </row>
    <row r="10" spans="2:25" x14ac:dyDescent="0.25">
      <c r="B10" s="26" t="s">
        <v>447</v>
      </c>
      <c r="F10" s="57" t="s">
        <v>265</v>
      </c>
      <c r="G10" s="68">
        <f t="shared" si="0"/>
        <v>16</v>
      </c>
      <c r="H10" s="65">
        <f t="shared" si="1"/>
        <v>16</v>
      </c>
      <c r="I10" s="65">
        <v>5</v>
      </c>
      <c r="J10" s="65">
        <v>6</v>
      </c>
      <c r="K10" s="65">
        <v>5</v>
      </c>
      <c r="L10" s="65">
        <v>16</v>
      </c>
      <c r="M10" s="65">
        <v>15</v>
      </c>
      <c r="N10" s="65">
        <f t="shared" si="2"/>
        <v>1</v>
      </c>
      <c r="P10" s="60" t="s">
        <v>312</v>
      </c>
      <c r="Q10" s="61" t="s">
        <v>369</v>
      </c>
      <c r="R10" s="68">
        <f t="shared" si="3"/>
        <v>73</v>
      </c>
      <c r="S10" s="65">
        <f t="shared" si="4"/>
        <v>68</v>
      </c>
      <c r="T10" s="65">
        <v>23</v>
      </c>
      <c r="U10" s="65">
        <v>27</v>
      </c>
      <c r="V10" s="65">
        <v>18</v>
      </c>
      <c r="W10" s="65">
        <v>75</v>
      </c>
      <c r="X10" s="65">
        <v>61</v>
      </c>
      <c r="Y10" s="65">
        <f t="shared" si="5"/>
        <v>14</v>
      </c>
    </row>
    <row r="11" spans="2:25" x14ac:dyDescent="0.25">
      <c r="B11" s="26" t="s">
        <v>446</v>
      </c>
      <c r="F11" s="57" t="s">
        <v>255</v>
      </c>
      <c r="G11" s="68">
        <f t="shared" si="0"/>
        <v>22</v>
      </c>
      <c r="H11" s="65">
        <f t="shared" si="1"/>
        <v>19</v>
      </c>
      <c r="I11" s="65">
        <v>9</v>
      </c>
      <c r="J11" s="65">
        <v>4</v>
      </c>
      <c r="K11" s="65">
        <v>6</v>
      </c>
      <c r="L11" s="65">
        <v>32</v>
      </c>
      <c r="M11" s="65">
        <v>20</v>
      </c>
      <c r="N11" s="65">
        <f t="shared" si="2"/>
        <v>12</v>
      </c>
      <c r="P11" s="60" t="s">
        <v>311</v>
      </c>
      <c r="Q11" s="61" t="s">
        <v>379</v>
      </c>
      <c r="R11" s="68">
        <f t="shared" si="3"/>
        <v>72</v>
      </c>
      <c r="S11" s="65">
        <f t="shared" si="4"/>
        <v>65</v>
      </c>
      <c r="T11" s="65">
        <v>27</v>
      </c>
      <c r="U11" s="65">
        <v>18</v>
      </c>
      <c r="V11" s="65">
        <v>20</v>
      </c>
      <c r="W11" s="65">
        <v>90</v>
      </c>
      <c r="X11" s="65">
        <v>77</v>
      </c>
      <c r="Y11" s="65">
        <f t="shared" si="5"/>
        <v>13</v>
      </c>
    </row>
    <row r="12" spans="2:25" x14ac:dyDescent="0.25">
      <c r="B12" s="40" t="s">
        <v>445</v>
      </c>
      <c r="F12" s="61" t="s">
        <v>210</v>
      </c>
      <c r="G12" s="68">
        <f t="shared" si="0"/>
        <v>20</v>
      </c>
      <c r="H12" s="65">
        <f t="shared" si="1"/>
        <v>16</v>
      </c>
      <c r="I12" s="65">
        <v>7</v>
      </c>
      <c r="J12" s="65">
        <v>6</v>
      </c>
      <c r="K12" s="65">
        <v>3</v>
      </c>
      <c r="L12" s="65">
        <v>18</v>
      </c>
      <c r="M12" s="65">
        <v>9</v>
      </c>
      <c r="N12" s="65">
        <f t="shared" si="2"/>
        <v>9</v>
      </c>
      <c r="P12" s="60" t="s">
        <v>310</v>
      </c>
      <c r="Q12" s="57" t="s">
        <v>167</v>
      </c>
      <c r="R12" s="68">
        <f t="shared" si="3"/>
        <v>64</v>
      </c>
      <c r="S12" s="65">
        <f t="shared" si="4"/>
        <v>65</v>
      </c>
      <c r="T12" s="65">
        <v>25</v>
      </c>
      <c r="U12" s="65">
        <v>14</v>
      </c>
      <c r="V12" s="65">
        <v>26</v>
      </c>
      <c r="W12" s="65">
        <v>89</v>
      </c>
      <c r="X12" s="65">
        <v>90</v>
      </c>
      <c r="Y12" s="65">
        <f t="shared" si="5"/>
        <v>-1</v>
      </c>
    </row>
    <row r="13" spans="2:25" x14ac:dyDescent="0.25">
      <c r="B13" s="26" t="s">
        <v>444</v>
      </c>
      <c r="F13" s="57" t="s">
        <v>167</v>
      </c>
      <c r="G13" s="68">
        <f t="shared" si="0"/>
        <v>25</v>
      </c>
      <c r="H13" s="65">
        <f t="shared" si="1"/>
        <v>19</v>
      </c>
      <c r="I13" s="65">
        <v>10</v>
      </c>
      <c r="J13" s="65">
        <v>5</v>
      </c>
      <c r="K13" s="65">
        <v>4</v>
      </c>
      <c r="L13" s="65">
        <v>29</v>
      </c>
      <c r="M13" s="65">
        <v>17</v>
      </c>
      <c r="N13" s="65">
        <f t="shared" si="2"/>
        <v>12</v>
      </c>
      <c r="P13" s="60" t="s">
        <v>309</v>
      </c>
      <c r="Q13" s="57" t="s">
        <v>256</v>
      </c>
      <c r="R13" s="68">
        <f t="shared" si="3"/>
        <v>60</v>
      </c>
      <c r="S13" s="65">
        <f t="shared" si="4"/>
        <v>65</v>
      </c>
      <c r="T13" s="65">
        <v>20</v>
      </c>
      <c r="U13" s="65">
        <v>20</v>
      </c>
      <c r="V13" s="65">
        <v>25</v>
      </c>
      <c r="W13" s="65">
        <v>72</v>
      </c>
      <c r="X13" s="65">
        <v>80</v>
      </c>
      <c r="Y13" s="65">
        <f t="shared" si="5"/>
        <v>-8</v>
      </c>
    </row>
    <row r="14" spans="2:25" x14ac:dyDescent="0.25">
      <c r="B14" s="26" t="s">
        <v>443</v>
      </c>
      <c r="F14" s="61" t="s">
        <v>369</v>
      </c>
      <c r="G14" s="68">
        <f t="shared" si="0"/>
        <v>18</v>
      </c>
      <c r="H14" s="65">
        <f t="shared" si="1"/>
        <v>16</v>
      </c>
      <c r="I14" s="65">
        <v>6</v>
      </c>
      <c r="J14" s="65">
        <v>6</v>
      </c>
      <c r="K14" s="65">
        <v>4</v>
      </c>
      <c r="L14" s="65">
        <v>17</v>
      </c>
      <c r="M14" s="65">
        <v>13</v>
      </c>
      <c r="N14" s="65">
        <f t="shared" si="2"/>
        <v>4</v>
      </c>
      <c r="P14" s="60" t="s">
        <v>308</v>
      </c>
      <c r="Q14" s="61" t="s">
        <v>210</v>
      </c>
      <c r="R14" s="68">
        <f t="shared" si="3"/>
        <v>55</v>
      </c>
      <c r="S14" s="65">
        <f t="shared" si="4"/>
        <v>62</v>
      </c>
      <c r="T14" s="65">
        <v>15</v>
      </c>
      <c r="U14" s="65">
        <v>25</v>
      </c>
      <c r="V14" s="65">
        <v>22</v>
      </c>
      <c r="W14" s="65">
        <v>68</v>
      </c>
      <c r="X14" s="65">
        <v>84</v>
      </c>
      <c r="Y14" s="65">
        <f t="shared" si="5"/>
        <v>-16</v>
      </c>
    </row>
    <row r="15" spans="2:25" x14ac:dyDescent="0.25">
      <c r="B15" s="40" t="s">
        <v>442</v>
      </c>
      <c r="F15" s="57" t="s">
        <v>39</v>
      </c>
      <c r="G15" s="68">
        <f t="shared" si="0"/>
        <v>20</v>
      </c>
      <c r="H15" s="65">
        <f t="shared" si="1"/>
        <v>16</v>
      </c>
      <c r="I15" s="65">
        <v>8</v>
      </c>
      <c r="J15" s="65">
        <v>4</v>
      </c>
      <c r="K15" s="65">
        <v>4</v>
      </c>
      <c r="L15" s="65">
        <v>21</v>
      </c>
      <c r="M15" s="65">
        <v>12</v>
      </c>
      <c r="N15" s="65">
        <f t="shared" si="2"/>
        <v>9</v>
      </c>
      <c r="P15" s="60" t="s">
        <v>307</v>
      </c>
      <c r="Q15" s="57" t="s">
        <v>362</v>
      </c>
      <c r="R15" s="68">
        <f t="shared" si="3"/>
        <v>52</v>
      </c>
      <c r="S15" s="65">
        <f t="shared" si="4"/>
        <v>62</v>
      </c>
      <c r="T15" s="65">
        <v>15</v>
      </c>
      <c r="U15" s="65">
        <v>22</v>
      </c>
      <c r="V15" s="65">
        <v>25</v>
      </c>
      <c r="W15" s="65">
        <v>77</v>
      </c>
      <c r="X15" s="65">
        <v>84</v>
      </c>
      <c r="Y15" s="65">
        <f t="shared" si="5"/>
        <v>-7</v>
      </c>
    </row>
    <row r="16" spans="2:25" x14ac:dyDescent="0.25">
      <c r="B16" s="26" t="s">
        <v>441</v>
      </c>
      <c r="F16" s="61" t="s">
        <v>142</v>
      </c>
      <c r="G16" s="68">
        <f t="shared" si="0"/>
        <v>27</v>
      </c>
      <c r="H16" s="65">
        <f t="shared" si="1"/>
        <v>19</v>
      </c>
      <c r="I16" s="65">
        <v>11</v>
      </c>
      <c r="J16" s="65">
        <v>5</v>
      </c>
      <c r="K16" s="65">
        <v>3</v>
      </c>
      <c r="L16" s="65">
        <v>23</v>
      </c>
      <c r="M16" s="65">
        <v>10</v>
      </c>
      <c r="N16" s="65">
        <f t="shared" si="2"/>
        <v>13</v>
      </c>
      <c r="P16" s="60" t="s">
        <v>306</v>
      </c>
      <c r="Q16" s="61" t="s">
        <v>377</v>
      </c>
      <c r="R16" s="68">
        <f t="shared" si="3"/>
        <v>49</v>
      </c>
      <c r="S16" s="65">
        <f t="shared" si="4"/>
        <v>65</v>
      </c>
      <c r="T16" s="65">
        <v>17</v>
      </c>
      <c r="U16" s="65">
        <v>15</v>
      </c>
      <c r="V16" s="65">
        <v>33</v>
      </c>
      <c r="W16" s="65">
        <v>68</v>
      </c>
      <c r="X16" s="65">
        <v>99</v>
      </c>
      <c r="Y16" s="65">
        <f t="shared" si="5"/>
        <v>-31</v>
      </c>
    </row>
    <row r="17" spans="2:25" x14ac:dyDescent="0.25">
      <c r="B17" s="26" t="s">
        <v>440</v>
      </c>
      <c r="F17" s="61" t="s">
        <v>125</v>
      </c>
      <c r="G17" s="68">
        <f t="shared" si="0"/>
        <v>10</v>
      </c>
      <c r="H17" s="65">
        <f t="shared" si="1"/>
        <v>16</v>
      </c>
      <c r="I17" s="65">
        <v>3</v>
      </c>
      <c r="J17" s="65">
        <v>4</v>
      </c>
      <c r="K17" s="65">
        <v>9</v>
      </c>
      <c r="L17" s="65">
        <v>11</v>
      </c>
      <c r="M17" s="65">
        <v>34</v>
      </c>
      <c r="N17" s="65">
        <f t="shared" si="2"/>
        <v>-23</v>
      </c>
      <c r="P17" s="60" t="s">
        <v>305</v>
      </c>
      <c r="Q17" s="61" t="s">
        <v>122</v>
      </c>
      <c r="R17" s="68">
        <f t="shared" si="3"/>
        <v>42</v>
      </c>
      <c r="S17" s="65">
        <f t="shared" si="4"/>
        <v>46</v>
      </c>
      <c r="T17" s="65">
        <v>12</v>
      </c>
      <c r="U17" s="65">
        <v>18</v>
      </c>
      <c r="V17" s="65">
        <v>16</v>
      </c>
      <c r="W17" s="65">
        <v>61</v>
      </c>
      <c r="X17" s="65">
        <v>74</v>
      </c>
      <c r="Y17" s="65">
        <f t="shared" si="5"/>
        <v>-13</v>
      </c>
    </row>
    <row r="18" spans="2:25" x14ac:dyDescent="0.25">
      <c r="B18" s="26" t="s">
        <v>439</v>
      </c>
      <c r="F18" s="61" t="s">
        <v>78</v>
      </c>
      <c r="G18" s="68">
        <f t="shared" si="0"/>
        <v>14</v>
      </c>
      <c r="H18" s="65">
        <f t="shared" si="1"/>
        <v>16</v>
      </c>
      <c r="I18" s="65">
        <v>3</v>
      </c>
      <c r="J18" s="65">
        <v>8</v>
      </c>
      <c r="K18" s="65">
        <v>5</v>
      </c>
      <c r="L18" s="65">
        <v>14</v>
      </c>
      <c r="M18" s="65">
        <v>22</v>
      </c>
      <c r="N18" s="65">
        <f t="shared" si="2"/>
        <v>-8</v>
      </c>
      <c r="P18" s="60" t="s">
        <v>304</v>
      </c>
      <c r="Q18" s="57" t="s">
        <v>295</v>
      </c>
      <c r="R18" s="68">
        <f t="shared" si="3"/>
        <v>40</v>
      </c>
      <c r="S18" s="65">
        <f t="shared" si="4"/>
        <v>48</v>
      </c>
      <c r="T18" s="65">
        <v>14</v>
      </c>
      <c r="U18" s="65">
        <v>12</v>
      </c>
      <c r="V18" s="65">
        <v>22</v>
      </c>
      <c r="W18" s="65">
        <v>44</v>
      </c>
      <c r="X18" s="65">
        <v>70</v>
      </c>
      <c r="Y18" s="65">
        <f t="shared" si="5"/>
        <v>-26</v>
      </c>
    </row>
    <row r="19" spans="2:25" x14ac:dyDescent="0.25">
      <c r="B19" s="40" t="s">
        <v>438</v>
      </c>
      <c r="F19" s="61" t="s">
        <v>69</v>
      </c>
      <c r="G19" s="68">
        <f t="shared" si="0"/>
        <v>16</v>
      </c>
      <c r="H19" s="65">
        <f t="shared" si="1"/>
        <v>16</v>
      </c>
      <c r="I19" s="65">
        <v>5</v>
      </c>
      <c r="J19" s="65">
        <v>6</v>
      </c>
      <c r="K19" s="65">
        <v>5</v>
      </c>
      <c r="L19" s="65">
        <v>20</v>
      </c>
      <c r="M19" s="65">
        <v>20</v>
      </c>
      <c r="N19" s="65">
        <f t="shared" si="2"/>
        <v>0</v>
      </c>
      <c r="P19" s="60" t="s">
        <v>302</v>
      </c>
      <c r="Q19" s="57" t="s">
        <v>404</v>
      </c>
      <c r="R19" s="68">
        <f t="shared" si="3"/>
        <v>29</v>
      </c>
      <c r="S19" s="65">
        <f t="shared" si="4"/>
        <v>32</v>
      </c>
      <c r="T19" s="65">
        <v>10</v>
      </c>
      <c r="U19" s="65">
        <v>9</v>
      </c>
      <c r="V19" s="65">
        <v>13</v>
      </c>
      <c r="W19" s="65">
        <v>41</v>
      </c>
      <c r="X19" s="65">
        <v>47</v>
      </c>
      <c r="Y19" s="65">
        <f t="shared" si="5"/>
        <v>-6</v>
      </c>
    </row>
    <row r="20" spans="2:25" x14ac:dyDescent="0.25">
      <c r="B20" s="26" t="s">
        <v>437</v>
      </c>
      <c r="F20" s="57" t="s">
        <v>362</v>
      </c>
      <c r="G20" s="68">
        <f t="shared" si="0"/>
        <v>11</v>
      </c>
      <c r="H20" s="65">
        <f t="shared" si="1"/>
        <v>16</v>
      </c>
      <c r="I20" s="65">
        <v>3</v>
      </c>
      <c r="J20" s="65">
        <v>5</v>
      </c>
      <c r="K20" s="65">
        <v>8</v>
      </c>
      <c r="L20" s="65">
        <v>14</v>
      </c>
      <c r="M20" s="65">
        <v>20</v>
      </c>
      <c r="N20" s="65">
        <f t="shared" si="2"/>
        <v>-6</v>
      </c>
      <c r="P20" s="60" t="s">
        <v>301</v>
      </c>
      <c r="Q20" s="57" t="s">
        <v>268</v>
      </c>
      <c r="R20" s="68">
        <f t="shared" si="3"/>
        <v>28</v>
      </c>
      <c r="S20" s="65">
        <f t="shared" si="4"/>
        <v>30</v>
      </c>
      <c r="T20" s="65">
        <v>8</v>
      </c>
      <c r="U20" s="65">
        <v>12</v>
      </c>
      <c r="V20" s="65">
        <v>10</v>
      </c>
      <c r="W20" s="65">
        <v>28</v>
      </c>
      <c r="X20" s="65">
        <v>38</v>
      </c>
      <c r="Y20" s="65">
        <f t="shared" si="5"/>
        <v>-10</v>
      </c>
    </row>
    <row r="21" spans="2:25" x14ac:dyDescent="0.25">
      <c r="B21" s="26" t="s">
        <v>436</v>
      </c>
      <c r="F21" s="61" t="s">
        <v>377</v>
      </c>
      <c r="G21" s="68">
        <f t="shared" si="0"/>
        <v>7</v>
      </c>
      <c r="H21" s="65">
        <f t="shared" si="1"/>
        <v>16</v>
      </c>
      <c r="I21" s="65">
        <v>2</v>
      </c>
      <c r="J21" s="65">
        <v>3</v>
      </c>
      <c r="K21" s="65">
        <v>11</v>
      </c>
      <c r="L21" s="65">
        <v>14</v>
      </c>
      <c r="M21" s="65">
        <v>26</v>
      </c>
      <c r="N21" s="65">
        <f t="shared" si="2"/>
        <v>-12</v>
      </c>
      <c r="P21" s="60" t="s">
        <v>299</v>
      </c>
      <c r="Q21" s="61" t="s">
        <v>78</v>
      </c>
      <c r="R21" s="68">
        <f t="shared" si="3"/>
        <v>28</v>
      </c>
      <c r="S21" s="65">
        <f t="shared" si="4"/>
        <v>32</v>
      </c>
      <c r="T21" s="65">
        <v>7</v>
      </c>
      <c r="U21" s="65">
        <v>14</v>
      </c>
      <c r="V21" s="65">
        <v>11</v>
      </c>
      <c r="W21" s="65">
        <v>31</v>
      </c>
      <c r="X21" s="65">
        <v>49</v>
      </c>
      <c r="Y21" s="65">
        <f t="shared" si="5"/>
        <v>-18</v>
      </c>
    </row>
    <row r="22" spans="2:25" x14ac:dyDescent="0.25">
      <c r="B22" s="26" t="s">
        <v>435</v>
      </c>
      <c r="G22" s="50"/>
      <c r="H22" s="50"/>
      <c r="I22" s="50"/>
      <c r="J22" s="50"/>
      <c r="K22" s="50"/>
      <c r="L22" s="50"/>
      <c r="M22" s="50"/>
      <c r="N22" s="50"/>
      <c r="P22" s="60" t="s">
        <v>298</v>
      </c>
      <c r="Q22" s="57" t="s">
        <v>429</v>
      </c>
      <c r="R22" s="68">
        <f t="shared" si="3"/>
        <v>26</v>
      </c>
      <c r="S22" s="65">
        <f t="shared" si="4"/>
        <v>32</v>
      </c>
      <c r="T22" s="65">
        <v>6</v>
      </c>
      <c r="U22" s="65">
        <v>14</v>
      </c>
      <c r="V22" s="65">
        <v>12</v>
      </c>
      <c r="W22" s="65">
        <v>40</v>
      </c>
      <c r="X22" s="65">
        <v>43</v>
      </c>
      <c r="Y22" s="65">
        <f t="shared" si="5"/>
        <v>-3</v>
      </c>
    </row>
    <row r="23" spans="2:25" x14ac:dyDescent="0.25">
      <c r="B23" s="26" t="s">
        <v>434</v>
      </c>
      <c r="G23" s="50"/>
      <c r="H23" s="66">
        <f t="shared" ref="H23:N23" si="6">SUM(H5:H21)</f>
        <v>284</v>
      </c>
      <c r="I23" s="66">
        <f t="shared" si="6"/>
        <v>97</v>
      </c>
      <c r="J23" s="66">
        <f t="shared" si="6"/>
        <v>90</v>
      </c>
      <c r="K23" s="66">
        <f t="shared" si="6"/>
        <v>97</v>
      </c>
      <c r="L23" s="66">
        <f t="shared" si="6"/>
        <v>312</v>
      </c>
      <c r="M23" s="66">
        <f t="shared" si="6"/>
        <v>312</v>
      </c>
      <c r="N23" s="66">
        <f t="shared" si="6"/>
        <v>0</v>
      </c>
      <c r="O23" s="39"/>
      <c r="P23" s="60" t="s">
        <v>297</v>
      </c>
      <c r="Q23" s="57" t="s">
        <v>423</v>
      </c>
      <c r="R23" s="68">
        <f t="shared" si="3"/>
        <v>14</v>
      </c>
      <c r="S23" s="65">
        <f t="shared" si="4"/>
        <v>16</v>
      </c>
      <c r="T23" s="65">
        <v>5</v>
      </c>
      <c r="U23" s="65">
        <v>4</v>
      </c>
      <c r="V23" s="65">
        <v>7</v>
      </c>
      <c r="W23" s="65">
        <v>19</v>
      </c>
      <c r="X23" s="65">
        <v>22</v>
      </c>
      <c r="Y23" s="65">
        <f t="shared" si="5"/>
        <v>-3</v>
      </c>
    </row>
    <row r="24" spans="2:25" x14ac:dyDescent="0.25">
      <c r="B24" s="26" t="s">
        <v>433</v>
      </c>
      <c r="P24" s="60" t="s">
        <v>296</v>
      </c>
      <c r="Q24" s="61" t="s">
        <v>125</v>
      </c>
      <c r="R24" s="68">
        <f t="shared" si="3"/>
        <v>10</v>
      </c>
      <c r="S24" s="65">
        <f t="shared" si="4"/>
        <v>16</v>
      </c>
      <c r="T24" s="65">
        <v>3</v>
      </c>
      <c r="U24" s="65">
        <v>4</v>
      </c>
      <c r="V24" s="65">
        <v>9</v>
      </c>
      <c r="W24" s="65">
        <v>11</v>
      </c>
      <c r="X24" s="65">
        <v>34</v>
      </c>
      <c r="Y24" s="65">
        <f t="shared" si="5"/>
        <v>-23</v>
      </c>
    </row>
    <row r="25" spans="2:25" x14ac:dyDescent="0.25">
      <c r="B25" s="26" t="s">
        <v>432</v>
      </c>
      <c r="P25" s="60" t="s">
        <v>294</v>
      </c>
      <c r="Q25" s="61" t="s">
        <v>366</v>
      </c>
      <c r="R25" s="68">
        <f t="shared" si="3"/>
        <v>8</v>
      </c>
      <c r="S25" s="65">
        <f t="shared" si="4"/>
        <v>16</v>
      </c>
      <c r="T25" s="65">
        <v>2</v>
      </c>
      <c r="U25" s="65">
        <v>4</v>
      </c>
      <c r="V25" s="65">
        <v>10</v>
      </c>
      <c r="W25" s="65">
        <v>12</v>
      </c>
      <c r="X25" s="65">
        <v>25</v>
      </c>
      <c r="Y25" s="65">
        <f t="shared" si="5"/>
        <v>-13</v>
      </c>
    </row>
    <row r="26" spans="2:25" x14ac:dyDescent="0.25">
      <c r="B26" s="26"/>
      <c r="P26" s="60" t="s">
        <v>293</v>
      </c>
      <c r="Q26" s="61" t="s">
        <v>378</v>
      </c>
      <c r="R26" s="68">
        <f t="shared" si="3"/>
        <v>4</v>
      </c>
      <c r="S26" s="65">
        <f t="shared" si="4"/>
        <v>14</v>
      </c>
      <c r="T26" s="65">
        <v>0</v>
      </c>
      <c r="U26" s="65">
        <v>4</v>
      </c>
      <c r="V26" s="65">
        <v>10</v>
      </c>
      <c r="W26" s="65">
        <v>9</v>
      </c>
      <c r="X26" s="65">
        <v>26</v>
      </c>
      <c r="Y26" s="65">
        <f t="shared" si="5"/>
        <v>-17</v>
      </c>
    </row>
    <row r="27" spans="2:25" x14ac:dyDescent="0.25">
      <c r="R27" s="50"/>
      <c r="S27" s="50"/>
      <c r="T27" s="50"/>
      <c r="U27" s="50"/>
      <c r="V27" s="50"/>
      <c r="W27" s="50"/>
      <c r="X27" s="50"/>
      <c r="Y27" s="50"/>
    </row>
    <row r="28" spans="2:25" x14ac:dyDescent="0.25">
      <c r="R28" s="50"/>
      <c r="S28" s="66">
        <f t="shared" ref="S28:Y28" si="7">SUM(S5:S26)</f>
        <v>1086</v>
      </c>
      <c r="T28" s="66">
        <f t="shared" si="7"/>
        <v>376</v>
      </c>
      <c r="U28" s="66">
        <f t="shared" si="7"/>
        <v>334</v>
      </c>
      <c r="V28" s="66">
        <f t="shared" si="7"/>
        <v>376</v>
      </c>
      <c r="W28" s="66">
        <f t="shared" si="7"/>
        <v>1370</v>
      </c>
      <c r="X28" s="66">
        <f t="shared" si="7"/>
        <v>1370</v>
      </c>
      <c r="Y28" s="66">
        <f t="shared" si="7"/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A308"/>
  <sheetViews>
    <sheetView workbookViewId="0">
      <selection activeCell="N2" sqref="N2"/>
    </sheetView>
  </sheetViews>
  <sheetFormatPr baseColWidth="10" defaultRowHeight="12.75" customHeight="1" x14ac:dyDescent="0.25"/>
  <cols>
    <col min="1" max="1" width="5.7109375" style="1" customWidth="1"/>
    <col min="2" max="2" width="4.28515625" style="1" customWidth="1"/>
    <col min="3" max="3" width="22.85546875" style="1" customWidth="1"/>
    <col min="4" max="4" width="4.28515625" style="1" customWidth="1"/>
    <col min="5" max="12" width="5.7109375" style="1" customWidth="1"/>
    <col min="13" max="13" width="6" style="1" customWidth="1"/>
    <col min="14" max="14" width="11.42578125" style="1"/>
    <col min="15" max="15" width="5.7109375" style="1" customWidth="1"/>
    <col min="16" max="16" width="4.28515625" style="1" customWidth="1"/>
    <col min="17" max="17" width="22.85546875" style="1" customWidth="1"/>
    <col min="18" max="18" width="4.28515625" style="1" customWidth="1"/>
    <col min="19" max="27" width="5.7109375" style="1" customWidth="1"/>
    <col min="28" max="28" width="4.28515625" style="1" customWidth="1"/>
    <col min="29" max="16384" width="11.42578125" style="1"/>
  </cols>
  <sheetData>
    <row r="2" spans="2:26" ht="13.5" customHeight="1" x14ac:dyDescent="0.25">
      <c r="C2" s="41">
        <v>1971</v>
      </c>
      <c r="Q2" s="41">
        <v>1972</v>
      </c>
    </row>
    <row r="4" spans="2:26" ht="12.75" customHeight="1" x14ac:dyDescent="0.25">
      <c r="E4" s="69" t="s">
        <v>325</v>
      </c>
      <c r="F4" s="70" t="s">
        <v>324</v>
      </c>
      <c r="G4" s="70" t="s">
        <v>323</v>
      </c>
      <c r="H4" s="70" t="s">
        <v>322</v>
      </c>
      <c r="I4" s="70" t="s">
        <v>321</v>
      </c>
      <c r="J4" s="70" t="s">
        <v>320</v>
      </c>
      <c r="K4" s="70" t="s">
        <v>319</v>
      </c>
      <c r="L4" s="70" t="s">
        <v>318</v>
      </c>
      <c r="O4" s="6"/>
      <c r="S4" s="69" t="s">
        <v>325</v>
      </c>
      <c r="T4" s="70" t="s">
        <v>324</v>
      </c>
      <c r="U4" s="70" t="s">
        <v>323</v>
      </c>
      <c r="V4" s="70" t="s">
        <v>322</v>
      </c>
      <c r="W4" s="70" t="s">
        <v>321</v>
      </c>
      <c r="X4" s="70" t="s">
        <v>320</v>
      </c>
      <c r="Y4" s="70" t="s">
        <v>319</v>
      </c>
      <c r="Z4" s="70" t="s">
        <v>318</v>
      </c>
    </row>
    <row r="5" spans="2:26" ht="11.25" customHeight="1" x14ac:dyDescent="0.25">
      <c r="O5" s="6"/>
    </row>
    <row r="6" spans="2:26" ht="12.75" customHeight="1" x14ac:dyDescent="0.25">
      <c r="B6" s="81">
        <v>1</v>
      </c>
      <c r="C6" s="54" t="s">
        <v>300</v>
      </c>
      <c r="D6" s="62" t="s">
        <v>21</v>
      </c>
      <c r="E6" s="68">
        <f t="shared" ref="E6:E25" si="0">G6*2+H6</f>
        <v>34</v>
      </c>
      <c r="F6" s="65">
        <f t="shared" ref="F6:F25" si="1">G6+H6+I6</f>
        <v>27</v>
      </c>
      <c r="G6" s="65">
        <v>12</v>
      </c>
      <c r="H6" s="65">
        <v>10</v>
      </c>
      <c r="I6" s="65">
        <v>5</v>
      </c>
      <c r="J6" s="65">
        <v>39</v>
      </c>
      <c r="K6" s="65">
        <v>22</v>
      </c>
      <c r="L6" s="65">
        <f t="shared" ref="L6:L25" si="2">J6-K6</f>
        <v>17</v>
      </c>
      <c r="O6" s="6"/>
      <c r="P6" s="81">
        <v>1</v>
      </c>
      <c r="Q6" s="54" t="s">
        <v>142</v>
      </c>
      <c r="R6" s="62" t="s">
        <v>0</v>
      </c>
      <c r="S6" s="68">
        <f t="shared" ref="S6:S31" si="3">U6*2+V6</f>
        <v>42</v>
      </c>
      <c r="T6" s="65">
        <f t="shared" ref="T6:T31" si="4">U6+V6+W6</f>
        <v>30</v>
      </c>
      <c r="U6" s="65">
        <v>16</v>
      </c>
      <c r="V6" s="65">
        <v>10</v>
      </c>
      <c r="W6" s="65">
        <v>4</v>
      </c>
      <c r="X6" s="65">
        <v>46</v>
      </c>
      <c r="Y6" s="65">
        <v>19</v>
      </c>
      <c r="Z6" s="65">
        <f t="shared" ref="Z6:Z31" si="5">X6-Y6</f>
        <v>27</v>
      </c>
    </row>
    <row r="7" spans="2:26" ht="12.75" customHeight="1" x14ac:dyDescent="0.25">
      <c r="B7" s="81">
        <f t="shared" ref="B7:B25" si="6">B6+1</f>
        <v>2</v>
      </c>
      <c r="C7" s="54" t="s">
        <v>83</v>
      </c>
      <c r="D7" s="62" t="s">
        <v>0</v>
      </c>
      <c r="E7" s="68">
        <f t="shared" si="0"/>
        <v>30</v>
      </c>
      <c r="F7" s="65">
        <f t="shared" si="1"/>
        <v>27</v>
      </c>
      <c r="G7" s="65">
        <v>10</v>
      </c>
      <c r="H7" s="65">
        <v>10</v>
      </c>
      <c r="I7" s="65">
        <v>7</v>
      </c>
      <c r="J7" s="65">
        <v>26</v>
      </c>
      <c r="K7" s="65">
        <v>23</v>
      </c>
      <c r="L7" s="65">
        <f t="shared" si="2"/>
        <v>3</v>
      </c>
      <c r="O7" s="6"/>
      <c r="P7" s="81">
        <f t="shared" ref="P7:P31" si="7">P6+1</f>
        <v>2</v>
      </c>
      <c r="Q7" s="54" t="s">
        <v>256</v>
      </c>
      <c r="R7" s="62" t="s">
        <v>9</v>
      </c>
      <c r="S7" s="68">
        <f t="shared" si="3"/>
        <v>33</v>
      </c>
      <c r="T7" s="65">
        <f t="shared" si="4"/>
        <v>30</v>
      </c>
      <c r="U7" s="65">
        <v>10</v>
      </c>
      <c r="V7" s="65">
        <v>13</v>
      </c>
      <c r="W7" s="65">
        <v>7</v>
      </c>
      <c r="X7" s="65">
        <v>38</v>
      </c>
      <c r="Y7" s="65">
        <v>31</v>
      </c>
      <c r="Z7" s="65">
        <f t="shared" si="5"/>
        <v>7</v>
      </c>
    </row>
    <row r="8" spans="2:26" ht="12.75" customHeight="1" x14ac:dyDescent="0.25">
      <c r="B8" s="81">
        <f t="shared" si="6"/>
        <v>3</v>
      </c>
      <c r="C8" s="54" t="s">
        <v>256</v>
      </c>
      <c r="D8" s="62" t="s">
        <v>9</v>
      </c>
      <c r="E8" s="68">
        <f t="shared" si="0"/>
        <v>28</v>
      </c>
      <c r="F8" s="65">
        <f t="shared" si="1"/>
        <v>27</v>
      </c>
      <c r="G8" s="65">
        <v>8</v>
      </c>
      <c r="H8" s="65">
        <v>12</v>
      </c>
      <c r="I8" s="65">
        <v>7</v>
      </c>
      <c r="J8" s="65">
        <v>27</v>
      </c>
      <c r="K8" s="65">
        <v>27</v>
      </c>
      <c r="L8" s="65">
        <f t="shared" si="2"/>
        <v>0</v>
      </c>
      <c r="O8" s="6"/>
      <c r="P8" s="81">
        <f t="shared" si="7"/>
        <v>3</v>
      </c>
      <c r="Q8" s="54" t="s">
        <v>39</v>
      </c>
      <c r="R8" s="62" t="s">
        <v>87</v>
      </c>
      <c r="S8" s="68">
        <f t="shared" si="3"/>
        <v>40</v>
      </c>
      <c r="T8" s="65">
        <f t="shared" si="4"/>
        <v>29</v>
      </c>
      <c r="U8" s="65">
        <v>13</v>
      </c>
      <c r="V8" s="65">
        <v>14</v>
      </c>
      <c r="W8" s="65">
        <v>2</v>
      </c>
      <c r="X8" s="65">
        <v>42</v>
      </c>
      <c r="Y8" s="65">
        <v>25</v>
      </c>
      <c r="Z8" s="65">
        <f t="shared" si="5"/>
        <v>17</v>
      </c>
    </row>
    <row r="9" spans="2:26" ht="12.75" customHeight="1" x14ac:dyDescent="0.25">
      <c r="B9" s="81">
        <f t="shared" si="6"/>
        <v>4</v>
      </c>
      <c r="C9" s="54" t="s">
        <v>265</v>
      </c>
      <c r="D9" s="63" t="s">
        <v>0</v>
      </c>
      <c r="E9" s="68">
        <f t="shared" si="0"/>
        <v>31</v>
      </c>
      <c r="F9" s="65">
        <f t="shared" si="1"/>
        <v>25</v>
      </c>
      <c r="G9" s="65">
        <v>12</v>
      </c>
      <c r="H9" s="65">
        <v>7</v>
      </c>
      <c r="I9" s="65">
        <v>6</v>
      </c>
      <c r="J9" s="65">
        <v>33</v>
      </c>
      <c r="K9" s="65">
        <v>21</v>
      </c>
      <c r="L9" s="65">
        <f t="shared" si="2"/>
        <v>12</v>
      </c>
      <c r="O9" s="6"/>
      <c r="P9" s="81">
        <f t="shared" si="7"/>
        <v>4</v>
      </c>
      <c r="Q9" s="54" t="s">
        <v>265</v>
      </c>
      <c r="R9" s="63" t="s">
        <v>0</v>
      </c>
      <c r="S9" s="68">
        <f t="shared" si="3"/>
        <v>36</v>
      </c>
      <c r="T9" s="65">
        <f t="shared" si="4"/>
        <v>29</v>
      </c>
      <c r="U9" s="65">
        <v>12</v>
      </c>
      <c r="V9" s="65">
        <v>12</v>
      </c>
      <c r="W9" s="65">
        <v>5</v>
      </c>
      <c r="X9" s="65">
        <v>31</v>
      </c>
      <c r="Y9" s="65">
        <v>26</v>
      </c>
      <c r="Z9" s="65">
        <f t="shared" si="5"/>
        <v>5</v>
      </c>
    </row>
    <row r="10" spans="2:26" ht="12.75" customHeight="1" x14ac:dyDescent="0.25">
      <c r="B10" s="81">
        <f t="shared" si="6"/>
        <v>5</v>
      </c>
      <c r="C10" s="54" t="s">
        <v>39</v>
      </c>
      <c r="D10" s="63" t="s">
        <v>87</v>
      </c>
      <c r="E10" s="68">
        <f t="shared" si="0"/>
        <v>30</v>
      </c>
      <c r="F10" s="65">
        <f t="shared" si="1"/>
        <v>25</v>
      </c>
      <c r="G10" s="65">
        <v>10</v>
      </c>
      <c r="H10" s="65">
        <v>10</v>
      </c>
      <c r="I10" s="65">
        <v>5</v>
      </c>
      <c r="J10" s="65">
        <v>28</v>
      </c>
      <c r="K10" s="65">
        <v>23</v>
      </c>
      <c r="L10" s="65">
        <f t="shared" si="2"/>
        <v>5</v>
      </c>
      <c r="O10" s="6"/>
      <c r="P10" s="81">
        <f t="shared" si="7"/>
        <v>5</v>
      </c>
      <c r="Q10" s="54" t="s">
        <v>263</v>
      </c>
      <c r="R10" s="63" t="s">
        <v>35</v>
      </c>
      <c r="S10" s="68">
        <f t="shared" si="3"/>
        <v>35</v>
      </c>
      <c r="T10" s="65">
        <f t="shared" si="4"/>
        <v>28</v>
      </c>
      <c r="U10" s="65">
        <v>13</v>
      </c>
      <c r="V10" s="65">
        <v>9</v>
      </c>
      <c r="W10" s="65">
        <v>6</v>
      </c>
      <c r="X10" s="65">
        <v>36</v>
      </c>
      <c r="Y10" s="65">
        <v>23</v>
      </c>
      <c r="Z10" s="65">
        <f t="shared" si="5"/>
        <v>13</v>
      </c>
    </row>
    <row r="11" spans="2:26" ht="12.75" customHeight="1" x14ac:dyDescent="0.25">
      <c r="B11" s="81">
        <f t="shared" si="6"/>
        <v>6</v>
      </c>
      <c r="C11" s="54" t="s">
        <v>212</v>
      </c>
      <c r="D11" s="63" t="s">
        <v>87</v>
      </c>
      <c r="E11" s="68">
        <f t="shared" si="0"/>
        <v>29</v>
      </c>
      <c r="F11" s="65">
        <f t="shared" si="1"/>
        <v>25</v>
      </c>
      <c r="G11" s="65">
        <v>10</v>
      </c>
      <c r="H11" s="65">
        <v>9</v>
      </c>
      <c r="I11" s="65">
        <v>6</v>
      </c>
      <c r="J11" s="65">
        <v>24</v>
      </c>
      <c r="K11" s="65">
        <v>18</v>
      </c>
      <c r="L11" s="65">
        <f t="shared" si="2"/>
        <v>6</v>
      </c>
      <c r="O11" s="6"/>
      <c r="P11" s="81">
        <f t="shared" si="7"/>
        <v>6</v>
      </c>
      <c r="Q11" s="54" t="s">
        <v>255</v>
      </c>
      <c r="R11" s="63" t="s">
        <v>21</v>
      </c>
      <c r="S11" s="68">
        <f t="shared" si="3"/>
        <v>34</v>
      </c>
      <c r="T11" s="65">
        <f t="shared" si="4"/>
        <v>28</v>
      </c>
      <c r="U11" s="65">
        <v>12</v>
      </c>
      <c r="V11" s="65">
        <v>10</v>
      </c>
      <c r="W11" s="65">
        <v>6</v>
      </c>
      <c r="X11" s="65">
        <v>41</v>
      </c>
      <c r="Y11" s="65">
        <v>27</v>
      </c>
      <c r="Z11" s="65">
        <f t="shared" si="5"/>
        <v>14</v>
      </c>
    </row>
    <row r="12" spans="2:26" ht="12.75" customHeight="1" x14ac:dyDescent="0.25">
      <c r="B12" s="81">
        <f t="shared" si="6"/>
        <v>7</v>
      </c>
      <c r="C12" s="54" t="s">
        <v>142</v>
      </c>
      <c r="D12" s="63" t="s">
        <v>0</v>
      </c>
      <c r="E12" s="68">
        <f t="shared" si="0"/>
        <v>28</v>
      </c>
      <c r="F12" s="65">
        <f t="shared" si="1"/>
        <v>25</v>
      </c>
      <c r="G12" s="65">
        <v>9</v>
      </c>
      <c r="H12" s="65">
        <v>10</v>
      </c>
      <c r="I12" s="65">
        <v>6</v>
      </c>
      <c r="J12" s="65">
        <v>27</v>
      </c>
      <c r="K12" s="65">
        <v>20</v>
      </c>
      <c r="L12" s="65">
        <f t="shared" si="2"/>
        <v>7</v>
      </c>
      <c r="O12" s="6"/>
      <c r="P12" s="81">
        <f t="shared" si="7"/>
        <v>7</v>
      </c>
      <c r="Q12" s="54" t="s">
        <v>528</v>
      </c>
      <c r="R12" s="63" t="s">
        <v>9</v>
      </c>
      <c r="S12" s="68">
        <f t="shared" si="3"/>
        <v>34</v>
      </c>
      <c r="T12" s="65">
        <f t="shared" si="4"/>
        <v>28</v>
      </c>
      <c r="U12" s="65">
        <v>11</v>
      </c>
      <c r="V12" s="65">
        <v>12</v>
      </c>
      <c r="W12" s="65">
        <v>5</v>
      </c>
      <c r="X12" s="65">
        <v>28</v>
      </c>
      <c r="Y12" s="65">
        <v>18</v>
      </c>
      <c r="Z12" s="65">
        <f t="shared" si="5"/>
        <v>10</v>
      </c>
    </row>
    <row r="13" spans="2:26" ht="12.75" customHeight="1" x14ac:dyDescent="0.25">
      <c r="B13" s="81">
        <f t="shared" si="6"/>
        <v>8</v>
      </c>
      <c r="C13" s="54" t="s">
        <v>255</v>
      </c>
      <c r="D13" s="63" t="s">
        <v>21</v>
      </c>
      <c r="E13" s="68">
        <f t="shared" si="0"/>
        <v>28</v>
      </c>
      <c r="F13" s="65">
        <f t="shared" si="1"/>
        <v>25</v>
      </c>
      <c r="G13" s="65">
        <v>8</v>
      </c>
      <c r="H13" s="65">
        <v>12</v>
      </c>
      <c r="I13" s="65">
        <v>5</v>
      </c>
      <c r="J13" s="65">
        <v>28</v>
      </c>
      <c r="K13" s="65">
        <v>17</v>
      </c>
      <c r="L13" s="65">
        <f t="shared" si="2"/>
        <v>11</v>
      </c>
      <c r="O13" s="6"/>
      <c r="P13" s="81">
        <f t="shared" si="7"/>
        <v>8</v>
      </c>
      <c r="Q13" s="54" t="s">
        <v>69</v>
      </c>
      <c r="R13" s="63" t="s">
        <v>0</v>
      </c>
      <c r="S13" s="68">
        <f t="shared" si="3"/>
        <v>33</v>
      </c>
      <c r="T13" s="65">
        <f t="shared" si="4"/>
        <v>28</v>
      </c>
      <c r="U13" s="65">
        <v>12</v>
      </c>
      <c r="V13" s="65">
        <v>9</v>
      </c>
      <c r="W13" s="65">
        <v>7</v>
      </c>
      <c r="X13" s="65">
        <v>34</v>
      </c>
      <c r="Y13" s="65">
        <v>22</v>
      </c>
      <c r="Z13" s="65">
        <f t="shared" si="5"/>
        <v>12</v>
      </c>
    </row>
    <row r="14" spans="2:26" ht="12.75" customHeight="1" x14ac:dyDescent="0.25">
      <c r="B14" s="81">
        <f t="shared" si="6"/>
        <v>9</v>
      </c>
      <c r="C14" s="54" t="s">
        <v>69</v>
      </c>
      <c r="D14" s="63" t="s">
        <v>0</v>
      </c>
      <c r="E14" s="68">
        <f t="shared" si="0"/>
        <v>27</v>
      </c>
      <c r="F14" s="65">
        <f t="shared" si="1"/>
        <v>25</v>
      </c>
      <c r="G14" s="65">
        <v>9</v>
      </c>
      <c r="H14" s="65">
        <v>9</v>
      </c>
      <c r="I14" s="65">
        <v>7</v>
      </c>
      <c r="J14" s="65">
        <v>24</v>
      </c>
      <c r="K14" s="65">
        <v>16</v>
      </c>
      <c r="L14" s="65">
        <f t="shared" si="2"/>
        <v>8</v>
      </c>
      <c r="O14" s="6"/>
      <c r="P14" s="81">
        <f t="shared" si="7"/>
        <v>9</v>
      </c>
      <c r="Q14" s="54" t="s">
        <v>362</v>
      </c>
      <c r="R14" s="63" t="s">
        <v>0</v>
      </c>
      <c r="S14" s="68">
        <f t="shared" si="3"/>
        <v>32</v>
      </c>
      <c r="T14" s="65">
        <f t="shared" si="4"/>
        <v>28</v>
      </c>
      <c r="U14" s="65">
        <v>13</v>
      </c>
      <c r="V14" s="65">
        <v>6</v>
      </c>
      <c r="W14" s="65">
        <v>9</v>
      </c>
      <c r="X14" s="65">
        <v>49</v>
      </c>
      <c r="Y14" s="65">
        <v>32</v>
      </c>
      <c r="Z14" s="65">
        <f t="shared" si="5"/>
        <v>17</v>
      </c>
    </row>
    <row r="15" spans="2:26" ht="12.75" customHeight="1" x14ac:dyDescent="0.25">
      <c r="B15" s="81">
        <f t="shared" si="6"/>
        <v>10</v>
      </c>
      <c r="C15" s="54" t="s">
        <v>263</v>
      </c>
      <c r="D15" s="63" t="s">
        <v>35</v>
      </c>
      <c r="E15" s="68">
        <f t="shared" si="0"/>
        <v>26</v>
      </c>
      <c r="F15" s="65">
        <f t="shared" si="1"/>
        <v>25</v>
      </c>
      <c r="G15" s="65">
        <v>11</v>
      </c>
      <c r="H15" s="65">
        <v>4</v>
      </c>
      <c r="I15" s="65">
        <v>10</v>
      </c>
      <c r="J15" s="65">
        <v>23</v>
      </c>
      <c r="K15" s="65">
        <v>25</v>
      </c>
      <c r="L15" s="65">
        <f t="shared" si="2"/>
        <v>-2</v>
      </c>
      <c r="O15" s="6"/>
      <c r="P15" s="81">
        <f t="shared" si="7"/>
        <v>10</v>
      </c>
      <c r="Q15" s="54" t="s">
        <v>369</v>
      </c>
      <c r="R15" s="63" t="s">
        <v>87</v>
      </c>
      <c r="S15" s="68">
        <f t="shared" si="3"/>
        <v>31</v>
      </c>
      <c r="T15" s="65">
        <f t="shared" si="4"/>
        <v>28</v>
      </c>
      <c r="U15" s="65">
        <v>11</v>
      </c>
      <c r="V15" s="65">
        <v>9</v>
      </c>
      <c r="W15" s="65">
        <v>8</v>
      </c>
      <c r="X15" s="65">
        <v>24</v>
      </c>
      <c r="Y15" s="65">
        <v>18</v>
      </c>
      <c r="Z15" s="65">
        <f t="shared" si="5"/>
        <v>6</v>
      </c>
    </row>
    <row r="16" spans="2:26" ht="12.75" customHeight="1" x14ac:dyDescent="0.25">
      <c r="B16" s="81">
        <f t="shared" si="6"/>
        <v>11</v>
      </c>
      <c r="C16" s="54" t="s">
        <v>84</v>
      </c>
      <c r="D16" s="63" t="s">
        <v>9</v>
      </c>
      <c r="E16" s="68">
        <f t="shared" si="0"/>
        <v>26</v>
      </c>
      <c r="F16" s="65">
        <f t="shared" si="1"/>
        <v>25</v>
      </c>
      <c r="G16" s="65">
        <v>8</v>
      </c>
      <c r="H16" s="65">
        <v>10</v>
      </c>
      <c r="I16" s="65">
        <v>7</v>
      </c>
      <c r="J16" s="65">
        <v>27</v>
      </c>
      <c r="K16" s="65">
        <v>21</v>
      </c>
      <c r="L16" s="65">
        <f t="shared" si="2"/>
        <v>6</v>
      </c>
      <c r="O16" s="6"/>
      <c r="P16" s="81">
        <f t="shared" si="7"/>
        <v>11</v>
      </c>
      <c r="Q16" s="54" t="s">
        <v>300</v>
      </c>
      <c r="R16" s="63" t="s">
        <v>21</v>
      </c>
      <c r="S16" s="68">
        <f t="shared" si="3"/>
        <v>30</v>
      </c>
      <c r="T16" s="65">
        <f t="shared" si="4"/>
        <v>28</v>
      </c>
      <c r="U16" s="65">
        <v>11</v>
      </c>
      <c r="V16" s="65">
        <v>8</v>
      </c>
      <c r="W16" s="65">
        <v>9</v>
      </c>
      <c r="X16" s="65">
        <v>35</v>
      </c>
      <c r="Y16" s="65">
        <v>29</v>
      </c>
      <c r="Z16" s="65">
        <f t="shared" si="5"/>
        <v>6</v>
      </c>
    </row>
    <row r="17" spans="2:26" ht="12.75" customHeight="1" x14ac:dyDescent="0.25">
      <c r="B17" s="81">
        <f t="shared" si="6"/>
        <v>12</v>
      </c>
      <c r="C17" s="54" t="s">
        <v>28</v>
      </c>
      <c r="D17" s="63" t="s">
        <v>9</v>
      </c>
      <c r="E17" s="68">
        <f t="shared" si="0"/>
        <v>23</v>
      </c>
      <c r="F17" s="65">
        <f t="shared" si="1"/>
        <v>25</v>
      </c>
      <c r="G17" s="65">
        <v>7</v>
      </c>
      <c r="H17" s="65">
        <v>9</v>
      </c>
      <c r="I17" s="65">
        <v>9</v>
      </c>
      <c r="J17" s="65">
        <v>15</v>
      </c>
      <c r="K17" s="65">
        <v>22</v>
      </c>
      <c r="L17" s="65">
        <f t="shared" si="2"/>
        <v>-7</v>
      </c>
      <c r="O17" s="6"/>
      <c r="P17" s="81">
        <f t="shared" si="7"/>
        <v>12</v>
      </c>
      <c r="Q17" s="54" t="s">
        <v>210</v>
      </c>
      <c r="R17" s="63" t="s">
        <v>9</v>
      </c>
      <c r="S17" s="68">
        <f t="shared" si="3"/>
        <v>30</v>
      </c>
      <c r="T17" s="65">
        <f t="shared" si="4"/>
        <v>28</v>
      </c>
      <c r="U17" s="65">
        <v>10</v>
      </c>
      <c r="V17" s="65">
        <v>10</v>
      </c>
      <c r="W17" s="65">
        <v>8</v>
      </c>
      <c r="X17" s="65">
        <v>24</v>
      </c>
      <c r="Y17" s="65">
        <v>25</v>
      </c>
      <c r="Z17" s="65">
        <f t="shared" si="5"/>
        <v>-1</v>
      </c>
    </row>
    <row r="18" spans="2:26" ht="12.75" customHeight="1" x14ac:dyDescent="0.25">
      <c r="B18" s="81">
        <f t="shared" si="6"/>
        <v>13</v>
      </c>
      <c r="C18" s="54" t="s">
        <v>295</v>
      </c>
      <c r="D18" s="63" t="s">
        <v>18</v>
      </c>
      <c r="E18" s="68">
        <f t="shared" si="0"/>
        <v>18</v>
      </c>
      <c r="F18" s="65">
        <f t="shared" si="1"/>
        <v>19</v>
      </c>
      <c r="G18" s="65">
        <v>5</v>
      </c>
      <c r="H18" s="65">
        <v>8</v>
      </c>
      <c r="I18" s="65">
        <v>6</v>
      </c>
      <c r="J18" s="65">
        <v>14</v>
      </c>
      <c r="K18" s="65">
        <v>16</v>
      </c>
      <c r="L18" s="65">
        <f t="shared" si="2"/>
        <v>-2</v>
      </c>
      <c r="O18" s="6"/>
      <c r="P18" s="81">
        <f t="shared" si="7"/>
        <v>13</v>
      </c>
      <c r="Q18" s="54" t="s">
        <v>280</v>
      </c>
      <c r="R18" s="63" t="s">
        <v>116</v>
      </c>
      <c r="S18" s="68">
        <f t="shared" si="3"/>
        <v>30</v>
      </c>
      <c r="T18" s="65">
        <f t="shared" si="4"/>
        <v>28</v>
      </c>
      <c r="U18" s="65">
        <v>8</v>
      </c>
      <c r="V18" s="65">
        <v>14</v>
      </c>
      <c r="W18" s="65">
        <v>6</v>
      </c>
      <c r="X18" s="65">
        <v>28</v>
      </c>
      <c r="Y18" s="65">
        <v>27</v>
      </c>
      <c r="Z18" s="65">
        <f t="shared" si="5"/>
        <v>1</v>
      </c>
    </row>
    <row r="19" spans="2:26" ht="12.75" customHeight="1" x14ac:dyDescent="0.25">
      <c r="B19" s="81">
        <f t="shared" si="6"/>
        <v>14</v>
      </c>
      <c r="C19" s="54" t="s">
        <v>210</v>
      </c>
      <c r="D19" s="63" t="s">
        <v>9</v>
      </c>
      <c r="E19" s="68">
        <f t="shared" si="0"/>
        <v>18</v>
      </c>
      <c r="F19" s="65">
        <f t="shared" si="1"/>
        <v>19</v>
      </c>
      <c r="G19" s="65">
        <v>4</v>
      </c>
      <c r="H19" s="65">
        <v>10</v>
      </c>
      <c r="I19" s="65">
        <v>5</v>
      </c>
      <c r="J19" s="65">
        <v>13</v>
      </c>
      <c r="K19" s="65">
        <v>17</v>
      </c>
      <c r="L19" s="65">
        <f t="shared" si="2"/>
        <v>-4</v>
      </c>
      <c r="O19" s="6"/>
      <c r="P19" s="81">
        <f t="shared" si="7"/>
        <v>14</v>
      </c>
      <c r="Q19" s="54" t="s">
        <v>167</v>
      </c>
      <c r="R19" s="63" t="s">
        <v>9</v>
      </c>
      <c r="S19" s="68">
        <f t="shared" si="3"/>
        <v>29</v>
      </c>
      <c r="T19" s="65">
        <f t="shared" si="4"/>
        <v>28</v>
      </c>
      <c r="U19" s="65">
        <v>9</v>
      </c>
      <c r="V19" s="65">
        <v>11</v>
      </c>
      <c r="W19" s="65">
        <v>8</v>
      </c>
      <c r="X19" s="65">
        <v>23</v>
      </c>
      <c r="Y19" s="65">
        <v>22</v>
      </c>
      <c r="Z19" s="65">
        <f t="shared" si="5"/>
        <v>1</v>
      </c>
    </row>
    <row r="20" spans="2:26" ht="12.75" customHeight="1" x14ac:dyDescent="0.25">
      <c r="B20" s="81">
        <f t="shared" si="6"/>
        <v>15</v>
      </c>
      <c r="C20" s="54" t="s">
        <v>78</v>
      </c>
      <c r="D20" s="63" t="s">
        <v>55</v>
      </c>
      <c r="E20" s="68">
        <f t="shared" si="0"/>
        <v>17</v>
      </c>
      <c r="F20" s="65">
        <f t="shared" si="1"/>
        <v>19</v>
      </c>
      <c r="G20" s="65">
        <v>3</v>
      </c>
      <c r="H20" s="65">
        <v>11</v>
      </c>
      <c r="I20" s="65">
        <v>5</v>
      </c>
      <c r="J20" s="65">
        <v>17</v>
      </c>
      <c r="K20" s="65">
        <v>23</v>
      </c>
      <c r="L20" s="65">
        <f t="shared" si="2"/>
        <v>-6</v>
      </c>
      <c r="O20" s="6"/>
      <c r="P20" s="81">
        <f t="shared" si="7"/>
        <v>15</v>
      </c>
      <c r="Q20" s="54" t="s">
        <v>84</v>
      </c>
      <c r="R20" s="63" t="s">
        <v>9</v>
      </c>
      <c r="S20" s="68">
        <f t="shared" si="3"/>
        <v>28</v>
      </c>
      <c r="T20" s="65">
        <f t="shared" si="4"/>
        <v>28</v>
      </c>
      <c r="U20" s="65">
        <v>9</v>
      </c>
      <c r="V20" s="65">
        <v>10</v>
      </c>
      <c r="W20" s="65">
        <v>9</v>
      </c>
      <c r="X20" s="65">
        <v>22</v>
      </c>
      <c r="Y20" s="65">
        <v>26</v>
      </c>
      <c r="Z20" s="65">
        <f t="shared" si="5"/>
        <v>-4</v>
      </c>
    </row>
    <row r="21" spans="2:26" ht="12.75" customHeight="1" x14ac:dyDescent="0.25">
      <c r="B21" s="81">
        <f t="shared" si="6"/>
        <v>16</v>
      </c>
      <c r="C21" s="54" t="s">
        <v>167</v>
      </c>
      <c r="D21" s="63" t="s">
        <v>9</v>
      </c>
      <c r="E21" s="68">
        <f t="shared" si="0"/>
        <v>16</v>
      </c>
      <c r="F21" s="65">
        <f t="shared" si="1"/>
        <v>19</v>
      </c>
      <c r="G21" s="65">
        <v>5</v>
      </c>
      <c r="H21" s="65">
        <v>6</v>
      </c>
      <c r="I21" s="65">
        <v>8</v>
      </c>
      <c r="J21" s="65">
        <v>12</v>
      </c>
      <c r="K21" s="65">
        <v>13</v>
      </c>
      <c r="L21" s="65">
        <f t="shared" si="2"/>
        <v>-1</v>
      </c>
      <c r="O21" s="6"/>
      <c r="P21" s="81">
        <f t="shared" si="7"/>
        <v>16</v>
      </c>
      <c r="Q21" s="54" t="s">
        <v>78</v>
      </c>
      <c r="R21" s="63" t="s">
        <v>55</v>
      </c>
      <c r="S21" s="68">
        <f t="shared" si="3"/>
        <v>25</v>
      </c>
      <c r="T21" s="65">
        <f t="shared" si="4"/>
        <v>28</v>
      </c>
      <c r="U21" s="65">
        <v>8</v>
      </c>
      <c r="V21" s="65">
        <v>9</v>
      </c>
      <c r="W21" s="65">
        <v>11</v>
      </c>
      <c r="X21" s="65">
        <v>34</v>
      </c>
      <c r="Y21" s="65">
        <v>43</v>
      </c>
      <c r="Z21" s="65">
        <f t="shared" si="5"/>
        <v>-9</v>
      </c>
    </row>
    <row r="22" spans="2:26" ht="12.75" customHeight="1" x14ac:dyDescent="0.25">
      <c r="B22" s="81">
        <f t="shared" si="6"/>
        <v>17</v>
      </c>
      <c r="C22" s="54" t="s">
        <v>122</v>
      </c>
      <c r="D22" s="63" t="s">
        <v>0</v>
      </c>
      <c r="E22" s="68">
        <f t="shared" si="0"/>
        <v>15</v>
      </c>
      <c r="F22" s="65">
        <f t="shared" si="1"/>
        <v>19</v>
      </c>
      <c r="G22" s="65">
        <v>6</v>
      </c>
      <c r="H22" s="65">
        <v>3</v>
      </c>
      <c r="I22" s="65">
        <v>10</v>
      </c>
      <c r="J22" s="65">
        <v>16</v>
      </c>
      <c r="K22" s="65">
        <v>24</v>
      </c>
      <c r="L22" s="65">
        <f t="shared" si="2"/>
        <v>-8</v>
      </c>
      <c r="O22" s="6"/>
      <c r="P22" s="81">
        <f t="shared" si="7"/>
        <v>17</v>
      </c>
      <c r="Q22" s="54" t="s">
        <v>112</v>
      </c>
      <c r="R22" s="63" t="s">
        <v>41</v>
      </c>
      <c r="S22" s="68">
        <f t="shared" si="3"/>
        <v>25</v>
      </c>
      <c r="T22" s="65">
        <f t="shared" si="4"/>
        <v>25</v>
      </c>
      <c r="U22" s="65">
        <v>5</v>
      </c>
      <c r="V22" s="65">
        <v>15</v>
      </c>
      <c r="W22" s="65">
        <v>5</v>
      </c>
      <c r="X22" s="65">
        <v>21</v>
      </c>
      <c r="Y22" s="65">
        <v>20</v>
      </c>
      <c r="Z22" s="65">
        <f t="shared" si="5"/>
        <v>1</v>
      </c>
    </row>
    <row r="23" spans="2:26" ht="12.75" customHeight="1" x14ac:dyDescent="0.25">
      <c r="B23" s="81">
        <f t="shared" si="6"/>
        <v>18</v>
      </c>
      <c r="C23" s="54" t="s">
        <v>84</v>
      </c>
      <c r="D23" s="63" t="s">
        <v>21</v>
      </c>
      <c r="E23" s="68">
        <f t="shared" si="0"/>
        <v>13</v>
      </c>
      <c r="F23" s="65">
        <f t="shared" si="1"/>
        <v>19</v>
      </c>
      <c r="G23" s="65">
        <v>2</v>
      </c>
      <c r="H23" s="65">
        <v>9</v>
      </c>
      <c r="I23" s="65">
        <v>8</v>
      </c>
      <c r="J23" s="65">
        <v>11</v>
      </c>
      <c r="K23" s="65">
        <v>19</v>
      </c>
      <c r="L23" s="65">
        <f t="shared" si="2"/>
        <v>-8</v>
      </c>
      <c r="O23" s="6"/>
      <c r="P23" s="81">
        <f t="shared" si="7"/>
        <v>18</v>
      </c>
      <c r="Q23" s="54" t="s">
        <v>295</v>
      </c>
      <c r="R23" s="63" t="s">
        <v>18</v>
      </c>
      <c r="S23" s="68">
        <f t="shared" si="3"/>
        <v>23</v>
      </c>
      <c r="T23" s="65">
        <f t="shared" si="4"/>
        <v>25</v>
      </c>
      <c r="U23" s="65">
        <v>6</v>
      </c>
      <c r="V23" s="65">
        <v>11</v>
      </c>
      <c r="W23" s="65">
        <v>8</v>
      </c>
      <c r="X23" s="65">
        <v>16</v>
      </c>
      <c r="Y23" s="65">
        <v>23</v>
      </c>
      <c r="Z23" s="65">
        <f t="shared" si="5"/>
        <v>-7</v>
      </c>
    </row>
    <row r="24" spans="2:26" ht="12.75" customHeight="1" x14ac:dyDescent="0.25">
      <c r="B24" s="81">
        <f t="shared" si="6"/>
        <v>19</v>
      </c>
      <c r="C24" s="54" t="s">
        <v>531</v>
      </c>
      <c r="D24" s="63" t="s">
        <v>55</v>
      </c>
      <c r="E24" s="68">
        <f t="shared" si="0"/>
        <v>12</v>
      </c>
      <c r="F24" s="65">
        <f t="shared" si="1"/>
        <v>19</v>
      </c>
      <c r="G24" s="65">
        <v>4</v>
      </c>
      <c r="H24" s="65">
        <v>4</v>
      </c>
      <c r="I24" s="65">
        <v>11</v>
      </c>
      <c r="J24" s="65">
        <v>10</v>
      </c>
      <c r="K24" s="65">
        <v>27</v>
      </c>
      <c r="L24" s="65">
        <f t="shared" si="2"/>
        <v>-17</v>
      </c>
      <c r="P24" s="81">
        <f t="shared" si="7"/>
        <v>19</v>
      </c>
      <c r="Q24" s="54" t="s">
        <v>158</v>
      </c>
      <c r="R24" s="63" t="s">
        <v>55</v>
      </c>
      <c r="S24" s="68">
        <f t="shared" si="3"/>
        <v>22</v>
      </c>
      <c r="T24" s="65">
        <f t="shared" si="4"/>
        <v>25</v>
      </c>
      <c r="U24" s="65">
        <v>7</v>
      </c>
      <c r="V24" s="65">
        <v>8</v>
      </c>
      <c r="W24" s="65">
        <v>10</v>
      </c>
      <c r="X24" s="65">
        <v>30</v>
      </c>
      <c r="Y24" s="65">
        <v>34</v>
      </c>
      <c r="Z24" s="65">
        <f t="shared" si="5"/>
        <v>-4</v>
      </c>
    </row>
    <row r="25" spans="2:26" ht="12.75" customHeight="1" x14ac:dyDescent="0.25">
      <c r="B25" s="81">
        <f t="shared" si="6"/>
        <v>20</v>
      </c>
      <c r="C25" s="54" t="s">
        <v>280</v>
      </c>
      <c r="D25" s="63" t="s">
        <v>116</v>
      </c>
      <c r="E25" s="68">
        <f t="shared" si="0"/>
        <v>9</v>
      </c>
      <c r="F25" s="65">
        <f t="shared" si="1"/>
        <v>19</v>
      </c>
      <c r="G25" s="65">
        <v>2</v>
      </c>
      <c r="H25" s="65">
        <v>5</v>
      </c>
      <c r="I25" s="65">
        <v>12</v>
      </c>
      <c r="J25" s="65">
        <v>5</v>
      </c>
      <c r="K25" s="65">
        <v>25</v>
      </c>
      <c r="L25" s="65">
        <f t="shared" si="2"/>
        <v>-20</v>
      </c>
      <c r="P25" s="81">
        <f t="shared" si="7"/>
        <v>20</v>
      </c>
      <c r="Q25" s="54" t="s">
        <v>529</v>
      </c>
      <c r="R25" s="63" t="s">
        <v>18</v>
      </c>
      <c r="S25" s="68">
        <f t="shared" si="3"/>
        <v>22</v>
      </c>
      <c r="T25" s="65">
        <f t="shared" si="4"/>
        <v>25</v>
      </c>
      <c r="U25" s="65">
        <v>6</v>
      </c>
      <c r="V25" s="65">
        <v>10</v>
      </c>
      <c r="W25" s="65">
        <v>9</v>
      </c>
      <c r="X25" s="65">
        <v>13</v>
      </c>
      <c r="Y25" s="65">
        <v>26</v>
      </c>
      <c r="Z25" s="65">
        <f t="shared" si="5"/>
        <v>-13</v>
      </c>
    </row>
    <row r="26" spans="2:26" ht="12.75" customHeight="1" x14ac:dyDescent="0.25">
      <c r="E26" s="50"/>
      <c r="F26" s="50"/>
      <c r="G26" s="50"/>
      <c r="H26" s="50"/>
      <c r="I26" s="50"/>
      <c r="J26" s="50"/>
      <c r="K26" s="50"/>
      <c r="L26" s="50"/>
      <c r="P26" s="81">
        <f t="shared" si="7"/>
        <v>21</v>
      </c>
      <c r="Q26" s="54" t="s">
        <v>161</v>
      </c>
      <c r="R26" s="62" t="s">
        <v>76</v>
      </c>
      <c r="S26" s="68">
        <f t="shared" si="3"/>
        <v>18</v>
      </c>
      <c r="T26" s="65">
        <f t="shared" si="4"/>
        <v>25</v>
      </c>
      <c r="U26" s="65">
        <v>4</v>
      </c>
      <c r="V26" s="65">
        <v>10</v>
      </c>
      <c r="W26" s="65">
        <v>11</v>
      </c>
      <c r="X26" s="65">
        <v>23</v>
      </c>
      <c r="Y26" s="65">
        <v>31</v>
      </c>
      <c r="Z26" s="65">
        <f t="shared" si="5"/>
        <v>-8</v>
      </c>
    </row>
    <row r="27" spans="2:26" ht="12.75" customHeight="1" x14ac:dyDescent="0.25">
      <c r="E27" s="50"/>
      <c r="F27" s="66">
        <f t="shared" ref="F27:L27" si="8">SUM(F6:F25)</f>
        <v>458</v>
      </c>
      <c r="G27" s="66">
        <f t="shared" si="8"/>
        <v>145</v>
      </c>
      <c r="H27" s="66">
        <f t="shared" si="8"/>
        <v>168</v>
      </c>
      <c r="I27" s="66">
        <f t="shared" si="8"/>
        <v>145</v>
      </c>
      <c r="J27" s="66">
        <f t="shared" si="8"/>
        <v>419</v>
      </c>
      <c r="K27" s="66">
        <f t="shared" si="8"/>
        <v>419</v>
      </c>
      <c r="L27" s="66">
        <f t="shared" si="8"/>
        <v>0</v>
      </c>
      <c r="P27" s="81">
        <f t="shared" si="7"/>
        <v>22</v>
      </c>
      <c r="Q27" s="54" t="s">
        <v>530</v>
      </c>
      <c r="R27" s="62" t="s">
        <v>21</v>
      </c>
      <c r="S27" s="68">
        <f t="shared" si="3"/>
        <v>18</v>
      </c>
      <c r="T27" s="65">
        <f t="shared" si="4"/>
        <v>25</v>
      </c>
      <c r="U27" s="65">
        <v>3</v>
      </c>
      <c r="V27" s="65">
        <v>12</v>
      </c>
      <c r="W27" s="65">
        <v>10</v>
      </c>
      <c r="X27" s="65">
        <v>18</v>
      </c>
      <c r="Y27" s="65">
        <v>28</v>
      </c>
      <c r="Z27" s="65">
        <f t="shared" si="5"/>
        <v>-10</v>
      </c>
    </row>
    <row r="28" spans="2:26" ht="12.75" customHeight="1" x14ac:dyDescent="0.25">
      <c r="P28" s="81">
        <f t="shared" si="7"/>
        <v>23</v>
      </c>
      <c r="Q28" s="54" t="s">
        <v>122</v>
      </c>
      <c r="R28" s="62" t="s">
        <v>0</v>
      </c>
      <c r="S28" s="68">
        <f t="shared" si="3"/>
        <v>17</v>
      </c>
      <c r="T28" s="65">
        <f t="shared" si="4"/>
        <v>25</v>
      </c>
      <c r="U28" s="65">
        <v>4</v>
      </c>
      <c r="V28" s="65">
        <v>9</v>
      </c>
      <c r="W28" s="65">
        <v>12</v>
      </c>
      <c r="X28" s="65">
        <v>25</v>
      </c>
      <c r="Y28" s="65">
        <v>37</v>
      </c>
      <c r="Z28" s="65">
        <f t="shared" si="5"/>
        <v>-12</v>
      </c>
    </row>
    <row r="29" spans="2:26" ht="12.75" customHeight="1" x14ac:dyDescent="0.25">
      <c r="P29" s="81">
        <f t="shared" si="7"/>
        <v>24</v>
      </c>
      <c r="Q29" s="54" t="s">
        <v>253</v>
      </c>
      <c r="R29" s="62" t="s">
        <v>99</v>
      </c>
      <c r="S29" s="68">
        <f t="shared" si="3"/>
        <v>15</v>
      </c>
      <c r="T29" s="65">
        <f t="shared" si="4"/>
        <v>25</v>
      </c>
      <c r="U29" s="65">
        <v>4</v>
      </c>
      <c r="V29" s="65">
        <v>7</v>
      </c>
      <c r="W29" s="65">
        <v>14</v>
      </c>
      <c r="X29" s="65">
        <v>18</v>
      </c>
      <c r="Y29" s="65">
        <v>33</v>
      </c>
      <c r="Z29" s="65">
        <f t="shared" si="5"/>
        <v>-15</v>
      </c>
    </row>
    <row r="30" spans="2:26" ht="12.75" customHeight="1" x14ac:dyDescent="0.25">
      <c r="C30" s="37"/>
      <c r="P30" s="81">
        <f t="shared" si="7"/>
        <v>25</v>
      </c>
      <c r="Q30" s="54" t="s">
        <v>259</v>
      </c>
      <c r="R30" s="62" t="s">
        <v>66</v>
      </c>
      <c r="S30" s="68">
        <f t="shared" si="3"/>
        <v>13</v>
      </c>
      <c r="T30" s="65">
        <f t="shared" si="4"/>
        <v>25</v>
      </c>
      <c r="U30" s="65">
        <v>1</v>
      </c>
      <c r="V30" s="65">
        <v>11</v>
      </c>
      <c r="W30" s="65">
        <v>13</v>
      </c>
      <c r="X30" s="65">
        <v>18</v>
      </c>
      <c r="Y30" s="65">
        <v>45</v>
      </c>
      <c r="Z30" s="65">
        <f t="shared" si="5"/>
        <v>-27</v>
      </c>
    </row>
    <row r="31" spans="2:26" ht="12.75" customHeight="1" x14ac:dyDescent="0.25">
      <c r="C31" s="37"/>
      <c r="P31" s="81">
        <f t="shared" si="7"/>
        <v>26</v>
      </c>
      <c r="Q31" s="54" t="s">
        <v>65</v>
      </c>
      <c r="R31" s="62" t="s">
        <v>64</v>
      </c>
      <c r="S31" s="68">
        <f t="shared" si="3"/>
        <v>9</v>
      </c>
      <c r="T31" s="65">
        <f t="shared" si="4"/>
        <v>25</v>
      </c>
      <c r="U31" s="65">
        <v>2</v>
      </c>
      <c r="V31" s="65">
        <v>5</v>
      </c>
      <c r="W31" s="65">
        <v>18</v>
      </c>
      <c r="X31" s="65">
        <v>14</v>
      </c>
      <c r="Y31" s="65">
        <v>41</v>
      </c>
      <c r="Z31" s="65">
        <f t="shared" si="5"/>
        <v>-27</v>
      </c>
    </row>
    <row r="32" spans="2:26" ht="12.75" customHeight="1" x14ac:dyDescent="0.25">
      <c r="C32" s="37"/>
      <c r="S32" s="50"/>
      <c r="T32" s="50"/>
      <c r="U32" s="50"/>
      <c r="V32" s="50"/>
      <c r="W32" s="50"/>
      <c r="X32" s="50"/>
      <c r="Y32" s="50"/>
      <c r="Z32" s="50"/>
    </row>
    <row r="33" spans="2:26" ht="12.75" customHeight="1" x14ac:dyDescent="0.25">
      <c r="C33" s="37"/>
      <c r="S33" s="50"/>
      <c r="T33" s="66">
        <f t="shared" ref="T33:Z33" si="9">SUM(T6:T31)</f>
        <v>704</v>
      </c>
      <c r="U33" s="66">
        <f t="shared" si="9"/>
        <v>220</v>
      </c>
      <c r="V33" s="66">
        <f t="shared" si="9"/>
        <v>264</v>
      </c>
      <c r="W33" s="66">
        <f t="shared" si="9"/>
        <v>220</v>
      </c>
      <c r="X33" s="66">
        <f t="shared" si="9"/>
        <v>731</v>
      </c>
      <c r="Y33" s="66">
        <f t="shared" si="9"/>
        <v>731</v>
      </c>
      <c r="Z33" s="66">
        <f t="shared" si="9"/>
        <v>0</v>
      </c>
    </row>
    <row r="34" spans="2:26" ht="12.75" customHeight="1" x14ac:dyDescent="0.25">
      <c r="C34" s="37"/>
    </row>
    <row r="35" spans="2:26" ht="13.5" customHeight="1" x14ac:dyDescent="0.25">
      <c r="C35" s="41">
        <v>1973</v>
      </c>
      <c r="Q35" s="41">
        <v>1974</v>
      </c>
    </row>
    <row r="37" spans="2:26" ht="12.75" customHeight="1" x14ac:dyDescent="0.25">
      <c r="E37" s="69" t="s">
        <v>325</v>
      </c>
      <c r="F37" s="70" t="s">
        <v>324</v>
      </c>
      <c r="G37" s="70" t="s">
        <v>323</v>
      </c>
      <c r="H37" s="70" t="s">
        <v>322</v>
      </c>
      <c r="I37" s="70" t="s">
        <v>321</v>
      </c>
      <c r="J37" s="70" t="s">
        <v>320</v>
      </c>
      <c r="K37" s="70" t="s">
        <v>319</v>
      </c>
      <c r="L37" s="70" t="s">
        <v>318</v>
      </c>
      <c r="S37" s="69" t="s">
        <v>325</v>
      </c>
      <c r="T37" s="70" t="s">
        <v>324</v>
      </c>
      <c r="U37" s="70" t="s">
        <v>323</v>
      </c>
      <c r="V37" s="70" t="s">
        <v>322</v>
      </c>
      <c r="W37" s="70" t="s">
        <v>321</v>
      </c>
      <c r="X37" s="70" t="s">
        <v>320</v>
      </c>
      <c r="Y37" s="70" t="s">
        <v>319</v>
      </c>
      <c r="Z37" s="70" t="s">
        <v>318</v>
      </c>
    </row>
    <row r="38" spans="2:26" ht="11.25" customHeight="1" x14ac:dyDescent="0.25"/>
    <row r="39" spans="2:26" ht="12.75" customHeight="1" x14ac:dyDescent="0.25">
      <c r="B39" s="81">
        <v>1</v>
      </c>
      <c r="C39" s="54" t="s">
        <v>142</v>
      </c>
      <c r="D39" s="62" t="s">
        <v>0</v>
      </c>
      <c r="E39" s="68">
        <f t="shared" ref="E39:E78" si="10">G39*2+H39</f>
        <v>62</v>
      </c>
      <c r="F39" s="65">
        <f t="shared" ref="F39:F78" si="11">G39+H39+I39</f>
        <v>40</v>
      </c>
      <c r="G39" s="65">
        <v>25</v>
      </c>
      <c r="H39" s="65">
        <v>12</v>
      </c>
      <c r="I39" s="65">
        <v>3</v>
      </c>
      <c r="J39" s="65">
        <v>52</v>
      </c>
      <c r="K39" s="65">
        <v>13</v>
      </c>
      <c r="L39" s="65">
        <f t="shared" ref="L39:L78" si="12">J39-K39</f>
        <v>39</v>
      </c>
      <c r="P39" s="81">
        <v>1</v>
      </c>
      <c r="Q39" s="54" t="s">
        <v>528</v>
      </c>
      <c r="R39" s="62" t="s">
        <v>9</v>
      </c>
      <c r="S39" s="68">
        <f t="shared" ref="S39:S78" si="13">U39*2+V39</f>
        <v>36</v>
      </c>
      <c r="T39" s="65">
        <f t="shared" ref="T39:T78" si="14">U39+V39+W39</f>
        <v>28</v>
      </c>
      <c r="U39" s="65">
        <v>12</v>
      </c>
      <c r="V39" s="65">
        <v>12</v>
      </c>
      <c r="W39" s="65">
        <v>4</v>
      </c>
      <c r="X39" s="65">
        <v>33</v>
      </c>
      <c r="Y39" s="65">
        <v>18</v>
      </c>
      <c r="Z39" s="65">
        <f t="shared" ref="Z39:Z78" si="15">X39-Y39</f>
        <v>15</v>
      </c>
    </row>
    <row r="40" spans="2:26" ht="12.75" customHeight="1" x14ac:dyDescent="0.25">
      <c r="B40" s="81">
        <f t="shared" ref="B40:B78" si="16">B39+1</f>
        <v>2</v>
      </c>
      <c r="C40" s="54" t="s">
        <v>83</v>
      </c>
      <c r="D40" s="62" t="s">
        <v>0</v>
      </c>
      <c r="E40" s="68">
        <f t="shared" si="10"/>
        <v>52</v>
      </c>
      <c r="F40" s="65">
        <f t="shared" si="11"/>
        <v>40</v>
      </c>
      <c r="G40" s="65">
        <v>17</v>
      </c>
      <c r="H40" s="65">
        <v>18</v>
      </c>
      <c r="I40" s="65">
        <v>5</v>
      </c>
      <c r="J40" s="65">
        <v>46</v>
      </c>
      <c r="K40" s="65">
        <v>22</v>
      </c>
      <c r="L40" s="65">
        <f t="shared" si="12"/>
        <v>24</v>
      </c>
      <c r="P40" s="81">
        <f t="shared" ref="P40:P78" si="17">P39+1</f>
        <v>2</v>
      </c>
      <c r="Q40" s="54" t="s">
        <v>255</v>
      </c>
      <c r="R40" s="62" t="s">
        <v>21</v>
      </c>
      <c r="S40" s="68">
        <f t="shared" si="13"/>
        <v>38</v>
      </c>
      <c r="T40" s="65">
        <f t="shared" si="14"/>
        <v>28</v>
      </c>
      <c r="U40" s="65">
        <v>14</v>
      </c>
      <c r="V40" s="65">
        <v>10</v>
      </c>
      <c r="W40" s="65">
        <v>4</v>
      </c>
      <c r="X40" s="65">
        <v>35</v>
      </c>
      <c r="Y40" s="65">
        <v>17</v>
      </c>
      <c r="Z40" s="65">
        <f t="shared" si="15"/>
        <v>18</v>
      </c>
    </row>
    <row r="41" spans="2:26" ht="12.75" customHeight="1" x14ac:dyDescent="0.25">
      <c r="B41" s="81">
        <f t="shared" si="16"/>
        <v>3</v>
      </c>
      <c r="C41" s="54" t="s">
        <v>255</v>
      </c>
      <c r="D41" s="62" t="s">
        <v>21</v>
      </c>
      <c r="E41" s="68">
        <f t="shared" si="10"/>
        <v>52</v>
      </c>
      <c r="F41" s="65">
        <f t="shared" si="11"/>
        <v>40</v>
      </c>
      <c r="G41" s="65">
        <v>19</v>
      </c>
      <c r="H41" s="65">
        <v>14</v>
      </c>
      <c r="I41" s="65">
        <v>7</v>
      </c>
      <c r="J41" s="65">
        <v>48</v>
      </c>
      <c r="K41" s="65">
        <v>28</v>
      </c>
      <c r="L41" s="65">
        <f t="shared" si="12"/>
        <v>20</v>
      </c>
      <c r="P41" s="81">
        <f t="shared" si="17"/>
        <v>3</v>
      </c>
      <c r="Q41" s="54" t="s">
        <v>69</v>
      </c>
      <c r="R41" s="62" t="s">
        <v>0</v>
      </c>
      <c r="S41" s="68">
        <f t="shared" si="13"/>
        <v>34</v>
      </c>
      <c r="T41" s="65">
        <f t="shared" si="14"/>
        <v>27</v>
      </c>
      <c r="U41" s="65">
        <v>13</v>
      </c>
      <c r="V41" s="65">
        <v>8</v>
      </c>
      <c r="W41" s="65">
        <v>6</v>
      </c>
      <c r="X41" s="65">
        <v>41</v>
      </c>
      <c r="Y41" s="65">
        <v>25</v>
      </c>
      <c r="Z41" s="65">
        <f t="shared" si="15"/>
        <v>16</v>
      </c>
    </row>
    <row r="42" spans="2:26" ht="12.75" customHeight="1" x14ac:dyDescent="0.25">
      <c r="B42" s="81">
        <f t="shared" si="16"/>
        <v>4</v>
      </c>
      <c r="C42" s="54" t="s">
        <v>39</v>
      </c>
      <c r="D42" s="63" t="s">
        <v>87</v>
      </c>
      <c r="E42" s="68">
        <f t="shared" si="10"/>
        <v>47</v>
      </c>
      <c r="F42" s="65">
        <f t="shared" si="11"/>
        <v>40</v>
      </c>
      <c r="G42" s="65">
        <v>17</v>
      </c>
      <c r="H42" s="65">
        <v>13</v>
      </c>
      <c r="I42" s="65">
        <v>10</v>
      </c>
      <c r="J42" s="65">
        <v>37</v>
      </c>
      <c r="K42" s="65">
        <v>31</v>
      </c>
      <c r="L42" s="65">
        <f t="shared" si="12"/>
        <v>6</v>
      </c>
      <c r="P42" s="81">
        <f t="shared" si="17"/>
        <v>4</v>
      </c>
      <c r="Q42" s="54" t="s">
        <v>39</v>
      </c>
      <c r="R42" s="63" t="s">
        <v>87</v>
      </c>
      <c r="S42" s="68">
        <f t="shared" si="13"/>
        <v>34</v>
      </c>
      <c r="T42" s="65">
        <f t="shared" si="14"/>
        <v>27</v>
      </c>
      <c r="U42" s="65">
        <v>12</v>
      </c>
      <c r="V42" s="65">
        <v>10</v>
      </c>
      <c r="W42" s="65">
        <v>5</v>
      </c>
      <c r="X42" s="65">
        <v>40</v>
      </c>
      <c r="Y42" s="65">
        <v>26</v>
      </c>
      <c r="Z42" s="65">
        <f t="shared" si="15"/>
        <v>14</v>
      </c>
    </row>
    <row r="43" spans="2:26" ht="12.75" customHeight="1" x14ac:dyDescent="0.25">
      <c r="B43" s="81">
        <f t="shared" si="16"/>
        <v>5</v>
      </c>
      <c r="C43" s="54" t="s">
        <v>212</v>
      </c>
      <c r="D43" s="63" t="s">
        <v>87</v>
      </c>
      <c r="E43" s="68">
        <f t="shared" si="10"/>
        <v>51</v>
      </c>
      <c r="F43" s="65">
        <f t="shared" si="11"/>
        <v>37</v>
      </c>
      <c r="G43" s="65">
        <v>20</v>
      </c>
      <c r="H43" s="65">
        <v>11</v>
      </c>
      <c r="I43" s="65">
        <v>6</v>
      </c>
      <c r="J43" s="65">
        <v>34</v>
      </c>
      <c r="K43" s="65">
        <v>19</v>
      </c>
      <c r="L43" s="65">
        <f t="shared" si="12"/>
        <v>15</v>
      </c>
      <c r="P43" s="81">
        <f t="shared" si="17"/>
        <v>5</v>
      </c>
      <c r="Q43" s="54" t="s">
        <v>212</v>
      </c>
      <c r="R43" s="63" t="s">
        <v>87</v>
      </c>
      <c r="S43" s="68">
        <f t="shared" si="13"/>
        <v>38</v>
      </c>
      <c r="T43" s="65">
        <f t="shared" si="14"/>
        <v>24</v>
      </c>
      <c r="U43" s="65">
        <v>18</v>
      </c>
      <c r="V43" s="65">
        <v>2</v>
      </c>
      <c r="W43" s="65">
        <v>4</v>
      </c>
      <c r="X43" s="65">
        <v>37</v>
      </c>
      <c r="Y43" s="65">
        <v>11</v>
      </c>
      <c r="Z43" s="65">
        <f t="shared" si="15"/>
        <v>26</v>
      </c>
    </row>
    <row r="44" spans="2:26" ht="12.75" customHeight="1" x14ac:dyDescent="0.25">
      <c r="B44" s="81">
        <f t="shared" si="16"/>
        <v>6</v>
      </c>
      <c r="C44" s="54" t="s">
        <v>69</v>
      </c>
      <c r="D44" s="63" t="s">
        <v>0</v>
      </c>
      <c r="E44" s="68">
        <f t="shared" si="10"/>
        <v>46</v>
      </c>
      <c r="F44" s="65">
        <f t="shared" si="11"/>
        <v>37</v>
      </c>
      <c r="G44" s="65">
        <v>17</v>
      </c>
      <c r="H44" s="65">
        <v>12</v>
      </c>
      <c r="I44" s="65">
        <v>8</v>
      </c>
      <c r="J44" s="65">
        <v>56</v>
      </c>
      <c r="K44" s="65">
        <v>29</v>
      </c>
      <c r="L44" s="65">
        <f t="shared" si="12"/>
        <v>27</v>
      </c>
      <c r="P44" s="81">
        <f t="shared" si="17"/>
        <v>6</v>
      </c>
      <c r="Q44" s="54" t="s">
        <v>210</v>
      </c>
      <c r="R44" s="63" t="s">
        <v>9</v>
      </c>
      <c r="S44" s="68">
        <f t="shared" si="13"/>
        <v>34</v>
      </c>
      <c r="T44" s="65">
        <f t="shared" si="14"/>
        <v>24</v>
      </c>
      <c r="U44" s="65">
        <v>14</v>
      </c>
      <c r="V44" s="65">
        <v>6</v>
      </c>
      <c r="W44" s="65">
        <v>4</v>
      </c>
      <c r="X44" s="65">
        <v>41</v>
      </c>
      <c r="Y44" s="65">
        <v>15</v>
      </c>
      <c r="Z44" s="65">
        <f t="shared" si="15"/>
        <v>26</v>
      </c>
    </row>
    <row r="45" spans="2:26" ht="12.75" customHeight="1" x14ac:dyDescent="0.25">
      <c r="B45" s="81">
        <f t="shared" si="16"/>
        <v>7</v>
      </c>
      <c r="C45" s="54" t="s">
        <v>84</v>
      </c>
      <c r="D45" s="63" t="s">
        <v>21</v>
      </c>
      <c r="E45" s="68">
        <f t="shared" si="10"/>
        <v>44</v>
      </c>
      <c r="F45" s="65">
        <f t="shared" si="11"/>
        <v>37</v>
      </c>
      <c r="G45" s="65">
        <v>15</v>
      </c>
      <c r="H45" s="65">
        <v>14</v>
      </c>
      <c r="I45" s="65">
        <v>8</v>
      </c>
      <c r="J45" s="65">
        <v>43</v>
      </c>
      <c r="K45" s="65">
        <v>27</v>
      </c>
      <c r="L45" s="65">
        <f t="shared" si="12"/>
        <v>16</v>
      </c>
      <c r="P45" s="81">
        <f t="shared" si="17"/>
        <v>7</v>
      </c>
      <c r="Q45" s="54" t="s">
        <v>300</v>
      </c>
      <c r="R45" s="63" t="s">
        <v>21</v>
      </c>
      <c r="S45" s="68">
        <f t="shared" si="13"/>
        <v>31</v>
      </c>
      <c r="T45" s="65">
        <f t="shared" si="14"/>
        <v>24</v>
      </c>
      <c r="U45" s="65">
        <v>13</v>
      </c>
      <c r="V45" s="65">
        <v>5</v>
      </c>
      <c r="W45" s="65">
        <v>6</v>
      </c>
      <c r="X45" s="65">
        <v>41</v>
      </c>
      <c r="Y45" s="65">
        <v>26</v>
      </c>
      <c r="Z45" s="65">
        <f t="shared" si="15"/>
        <v>15</v>
      </c>
    </row>
    <row r="46" spans="2:26" ht="12.75" customHeight="1" x14ac:dyDescent="0.25">
      <c r="B46" s="81">
        <f t="shared" si="16"/>
        <v>8</v>
      </c>
      <c r="C46" s="54" t="s">
        <v>263</v>
      </c>
      <c r="D46" s="63" t="s">
        <v>35</v>
      </c>
      <c r="E46" s="68">
        <f t="shared" si="10"/>
        <v>43</v>
      </c>
      <c r="F46" s="65">
        <f t="shared" si="11"/>
        <v>37</v>
      </c>
      <c r="G46" s="65">
        <v>17</v>
      </c>
      <c r="H46" s="65">
        <v>9</v>
      </c>
      <c r="I46" s="65">
        <v>11</v>
      </c>
      <c r="J46" s="65">
        <v>41</v>
      </c>
      <c r="K46" s="65">
        <v>26</v>
      </c>
      <c r="L46" s="65">
        <f t="shared" si="12"/>
        <v>15</v>
      </c>
      <c r="P46" s="81">
        <f t="shared" si="17"/>
        <v>8</v>
      </c>
      <c r="Q46" s="54" t="s">
        <v>529</v>
      </c>
      <c r="R46" s="63" t="s">
        <v>18</v>
      </c>
      <c r="S46" s="68">
        <f t="shared" si="13"/>
        <v>31</v>
      </c>
      <c r="T46" s="65">
        <f t="shared" si="14"/>
        <v>24</v>
      </c>
      <c r="U46" s="65">
        <v>10</v>
      </c>
      <c r="V46" s="65">
        <v>11</v>
      </c>
      <c r="W46" s="65">
        <v>3</v>
      </c>
      <c r="X46" s="65">
        <v>31</v>
      </c>
      <c r="Y46" s="65">
        <v>18</v>
      </c>
      <c r="Z46" s="65">
        <f t="shared" si="15"/>
        <v>13</v>
      </c>
    </row>
    <row r="47" spans="2:26" ht="12.75" customHeight="1" x14ac:dyDescent="0.25">
      <c r="B47" s="81">
        <f t="shared" si="16"/>
        <v>9</v>
      </c>
      <c r="C47" s="54" t="s">
        <v>256</v>
      </c>
      <c r="D47" s="63" t="s">
        <v>9</v>
      </c>
      <c r="E47" s="68">
        <f t="shared" si="10"/>
        <v>43</v>
      </c>
      <c r="F47" s="65">
        <f t="shared" si="11"/>
        <v>37</v>
      </c>
      <c r="G47" s="65">
        <v>15</v>
      </c>
      <c r="H47" s="65">
        <v>13</v>
      </c>
      <c r="I47" s="65">
        <v>9</v>
      </c>
      <c r="J47" s="65">
        <v>47</v>
      </c>
      <c r="K47" s="65">
        <v>30</v>
      </c>
      <c r="L47" s="65">
        <f t="shared" si="12"/>
        <v>17</v>
      </c>
      <c r="P47" s="81">
        <f t="shared" si="17"/>
        <v>9</v>
      </c>
      <c r="Q47" s="54" t="s">
        <v>527</v>
      </c>
      <c r="R47" s="63" t="s">
        <v>35</v>
      </c>
      <c r="S47" s="68">
        <f t="shared" si="13"/>
        <v>29</v>
      </c>
      <c r="T47" s="65">
        <f t="shared" si="14"/>
        <v>24</v>
      </c>
      <c r="U47" s="65">
        <v>11</v>
      </c>
      <c r="V47" s="65">
        <v>7</v>
      </c>
      <c r="W47" s="65">
        <v>6</v>
      </c>
      <c r="X47" s="65">
        <v>29</v>
      </c>
      <c r="Y47" s="65">
        <v>20</v>
      </c>
      <c r="Z47" s="65">
        <f t="shared" si="15"/>
        <v>9</v>
      </c>
    </row>
    <row r="48" spans="2:26" ht="12.75" customHeight="1" x14ac:dyDescent="0.25">
      <c r="B48" s="81">
        <f t="shared" si="16"/>
        <v>10</v>
      </c>
      <c r="C48" s="54" t="s">
        <v>529</v>
      </c>
      <c r="D48" s="63" t="s">
        <v>18</v>
      </c>
      <c r="E48" s="68">
        <f t="shared" si="10"/>
        <v>41</v>
      </c>
      <c r="F48" s="65">
        <f t="shared" si="11"/>
        <v>37</v>
      </c>
      <c r="G48" s="65">
        <v>15</v>
      </c>
      <c r="H48" s="65">
        <v>11</v>
      </c>
      <c r="I48" s="65">
        <v>11</v>
      </c>
      <c r="J48" s="65">
        <v>32</v>
      </c>
      <c r="K48" s="65">
        <v>30</v>
      </c>
      <c r="L48" s="65">
        <f t="shared" si="12"/>
        <v>2</v>
      </c>
      <c r="P48" s="81">
        <f t="shared" si="17"/>
        <v>10</v>
      </c>
      <c r="Q48" s="54" t="s">
        <v>83</v>
      </c>
      <c r="R48" s="63" t="s">
        <v>0</v>
      </c>
      <c r="S48" s="68">
        <f t="shared" si="13"/>
        <v>29</v>
      </c>
      <c r="T48" s="65">
        <f t="shared" si="14"/>
        <v>24</v>
      </c>
      <c r="U48" s="65">
        <v>8</v>
      </c>
      <c r="V48" s="65">
        <v>13</v>
      </c>
      <c r="W48" s="65">
        <v>3</v>
      </c>
      <c r="X48" s="65">
        <v>25</v>
      </c>
      <c r="Y48" s="65">
        <v>15</v>
      </c>
      <c r="Z48" s="65">
        <f t="shared" si="15"/>
        <v>10</v>
      </c>
    </row>
    <row r="49" spans="2:26" ht="12.75" customHeight="1" x14ac:dyDescent="0.25">
      <c r="B49" s="81">
        <f t="shared" si="16"/>
        <v>11</v>
      </c>
      <c r="C49" s="54" t="s">
        <v>300</v>
      </c>
      <c r="D49" s="63" t="s">
        <v>21</v>
      </c>
      <c r="E49" s="68">
        <f t="shared" si="10"/>
        <v>41</v>
      </c>
      <c r="F49" s="65">
        <f t="shared" si="11"/>
        <v>37</v>
      </c>
      <c r="G49" s="65">
        <v>14</v>
      </c>
      <c r="H49" s="65">
        <v>13</v>
      </c>
      <c r="I49" s="65">
        <v>10</v>
      </c>
      <c r="J49" s="65">
        <v>43</v>
      </c>
      <c r="K49" s="65">
        <v>35</v>
      </c>
      <c r="L49" s="65">
        <f t="shared" si="12"/>
        <v>8</v>
      </c>
      <c r="P49" s="81">
        <f t="shared" si="17"/>
        <v>11</v>
      </c>
      <c r="Q49" s="54" t="s">
        <v>142</v>
      </c>
      <c r="R49" s="63" t="s">
        <v>0</v>
      </c>
      <c r="S49" s="68">
        <f t="shared" si="13"/>
        <v>28</v>
      </c>
      <c r="T49" s="65">
        <f t="shared" si="14"/>
        <v>24</v>
      </c>
      <c r="U49" s="65">
        <v>10</v>
      </c>
      <c r="V49" s="65">
        <v>8</v>
      </c>
      <c r="W49" s="65">
        <v>6</v>
      </c>
      <c r="X49" s="65">
        <v>32</v>
      </c>
      <c r="Y49" s="65">
        <v>25</v>
      </c>
      <c r="Z49" s="65">
        <f t="shared" si="15"/>
        <v>7</v>
      </c>
    </row>
    <row r="50" spans="2:26" ht="12.75" customHeight="1" x14ac:dyDescent="0.25">
      <c r="B50" s="81">
        <f t="shared" si="16"/>
        <v>12</v>
      </c>
      <c r="C50" s="54" t="s">
        <v>265</v>
      </c>
      <c r="D50" s="63" t="s">
        <v>0</v>
      </c>
      <c r="E50" s="68">
        <f t="shared" si="10"/>
        <v>41</v>
      </c>
      <c r="F50" s="65">
        <f t="shared" si="11"/>
        <v>37</v>
      </c>
      <c r="G50" s="65">
        <v>13</v>
      </c>
      <c r="H50" s="65">
        <v>15</v>
      </c>
      <c r="I50" s="65">
        <v>9</v>
      </c>
      <c r="J50" s="65">
        <v>37</v>
      </c>
      <c r="K50" s="65">
        <v>30</v>
      </c>
      <c r="L50" s="65">
        <f t="shared" si="12"/>
        <v>7</v>
      </c>
      <c r="P50" s="81">
        <f t="shared" si="17"/>
        <v>12</v>
      </c>
      <c r="Q50" s="54" t="s">
        <v>200</v>
      </c>
      <c r="R50" s="63" t="s">
        <v>0</v>
      </c>
      <c r="S50" s="68">
        <f t="shared" si="13"/>
        <v>28</v>
      </c>
      <c r="T50" s="65">
        <f t="shared" si="14"/>
        <v>24</v>
      </c>
      <c r="U50" s="65">
        <v>10</v>
      </c>
      <c r="V50" s="65">
        <v>8</v>
      </c>
      <c r="W50" s="65">
        <v>6</v>
      </c>
      <c r="X50" s="65">
        <v>26</v>
      </c>
      <c r="Y50" s="65">
        <v>22</v>
      </c>
      <c r="Z50" s="65">
        <f t="shared" si="15"/>
        <v>4</v>
      </c>
    </row>
    <row r="51" spans="2:26" ht="12.75" customHeight="1" x14ac:dyDescent="0.25">
      <c r="B51" s="81">
        <f t="shared" si="16"/>
        <v>13</v>
      </c>
      <c r="C51" s="54" t="s">
        <v>216</v>
      </c>
      <c r="D51" s="63" t="s">
        <v>25</v>
      </c>
      <c r="E51" s="68">
        <f t="shared" si="10"/>
        <v>40</v>
      </c>
      <c r="F51" s="65">
        <f t="shared" si="11"/>
        <v>37</v>
      </c>
      <c r="G51" s="65">
        <v>13</v>
      </c>
      <c r="H51" s="65">
        <v>14</v>
      </c>
      <c r="I51" s="65">
        <v>10</v>
      </c>
      <c r="J51" s="65">
        <v>42</v>
      </c>
      <c r="K51" s="65">
        <v>28</v>
      </c>
      <c r="L51" s="65">
        <f t="shared" si="12"/>
        <v>14</v>
      </c>
      <c r="P51" s="81">
        <f t="shared" si="17"/>
        <v>13</v>
      </c>
      <c r="Q51" s="54" t="s">
        <v>84</v>
      </c>
      <c r="R51" s="63" t="s">
        <v>9</v>
      </c>
      <c r="S51" s="68">
        <f t="shared" si="13"/>
        <v>27</v>
      </c>
      <c r="T51" s="65">
        <f t="shared" si="14"/>
        <v>24</v>
      </c>
      <c r="U51" s="65">
        <v>12</v>
      </c>
      <c r="V51" s="65">
        <v>3</v>
      </c>
      <c r="W51" s="65">
        <v>9</v>
      </c>
      <c r="X51" s="65">
        <v>32</v>
      </c>
      <c r="Y51" s="65">
        <v>25</v>
      </c>
      <c r="Z51" s="65">
        <f t="shared" si="15"/>
        <v>7</v>
      </c>
    </row>
    <row r="52" spans="2:26" ht="12.75" customHeight="1" x14ac:dyDescent="0.25">
      <c r="B52" s="81">
        <f t="shared" si="16"/>
        <v>14</v>
      </c>
      <c r="C52" s="54" t="s">
        <v>528</v>
      </c>
      <c r="D52" s="63" t="s">
        <v>9</v>
      </c>
      <c r="E52" s="68">
        <f t="shared" si="10"/>
        <v>40</v>
      </c>
      <c r="F52" s="65">
        <f t="shared" si="11"/>
        <v>37</v>
      </c>
      <c r="G52" s="65">
        <v>13</v>
      </c>
      <c r="H52" s="65">
        <v>14</v>
      </c>
      <c r="I52" s="65">
        <v>10</v>
      </c>
      <c r="J52" s="65">
        <v>37</v>
      </c>
      <c r="K52" s="65">
        <v>28</v>
      </c>
      <c r="L52" s="65">
        <f t="shared" si="12"/>
        <v>9</v>
      </c>
      <c r="P52" s="81">
        <f t="shared" si="17"/>
        <v>14</v>
      </c>
      <c r="Q52" s="54" t="s">
        <v>158</v>
      </c>
      <c r="R52" s="63" t="s">
        <v>55</v>
      </c>
      <c r="S52" s="68">
        <f t="shared" si="13"/>
        <v>26</v>
      </c>
      <c r="T52" s="65">
        <f t="shared" si="14"/>
        <v>24</v>
      </c>
      <c r="U52" s="65">
        <v>9</v>
      </c>
      <c r="V52" s="65">
        <v>8</v>
      </c>
      <c r="W52" s="65">
        <v>7</v>
      </c>
      <c r="X52" s="65">
        <v>29</v>
      </c>
      <c r="Y52" s="65">
        <v>20</v>
      </c>
      <c r="Z52" s="65">
        <f t="shared" si="15"/>
        <v>9</v>
      </c>
    </row>
    <row r="53" spans="2:26" ht="12.75" customHeight="1" x14ac:dyDescent="0.25">
      <c r="B53" s="81">
        <f t="shared" si="16"/>
        <v>15</v>
      </c>
      <c r="C53" s="54" t="s">
        <v>200</v>
      </c>
      <c r="D53" s="63" t="s">
        <v>0</v>
      </c>
      <c r="E53" s="68">
        <f t="shared" si="10"/>
        <v>39</v>
      </c>
      <c r="F53" s="65">
        <f t="shared" si="11"/>
        <v>37</v>
      </c>
      <c r="G53" s="65">
        <v>12</v>
      </c>
      <c r="H53" s="65">
        <v>15</v>
      </c>
      <c r="I53" s="65">
        <v>10</v>
      </c>
      <c r="J53" s="65">
        <v>42</v>
      </c>
      <c r="K53" s="65">
        <v>38</v>
      </c>
      <c r="L53" s="65">
        <f t="shared" si="12"/>
        <v>4</v>
      </c>
      <c r="P53" s="81">
        <f t="shared" si="17"/>
        <v>15</v>
      </c>
      <c r="Q53" s="54" t="s">
        <v>265</v>
      </c>
      <c r="R53" s="63" t="s">
        <v>0</v>
      </c>
      <c r="S53" s="68">
        <f t="shared" si="13"/>
        <v>26</v>
      </c>
      <c r="T53" s="65">
        <f t="shared" si="14"/>
        <v>24</v>
      </c>
      <c r="U53" s="65">
        <v>8</v>
      </c>
      <c r="V53" s="65">
        <v>10</v>
      </c>
      <c r="W53" s="65">
        <v>6</v>
      </c>
      <c r="X53" s="65">
        <v>29</v>
      </c>
      <c r="Y53" s="65">
        <v>21</v>
      </c>
      <c r="Z53" s="65">
        <f t="shared" si="15"/>
        <v>8</v>
      </c>
    </row>
    <row r="54" spans="2:26" ht="12.75" customHeight="1" x14ac:dyDescent="0.25">
      <c r="B54" s="81">
        <f t="shared" si="16"/>
        <v>16</v>
      </c>
      <c r="C54" s="54" t="s">
        <v>78</v>
      </c>
      <c r="D54" s="63" t="s">
        <v>55</v>
      </c>
      <c r="E54" s="68">
        <f t="shared" si="10"/>
        <v>38</v>
      </c>
      <c r="F54" s="65">
        <f t="shared" si="11"/>
        <v>37</v>
      </c>
      <c r="G54" s="65">
        <v>12</v>
      </c>
      <c r="H54" s="65">
        <v>14</v>
      </c>
      <c r="I54" s="65">
        <v>11</v>
      </c>
      <c r="J54" s="65">
        <v>39</v>
      </c>
      <c r="K54" s="65">
        <v>46</v>
      </c>
      <c r="L54" s="65">
        <f t="shared" si="12"/>
        <v>-7</v>
      </c>
      <c r="P54" s="81">
        <f t="shared" si="17"/>
        <v>16</v>
      </c>
      <c r="Q54" s="54" t="s">
        <v>225</v>
      </c>
      <c r="R54" s="63" t="s">
        <v>116</v>
      </c>
      <c r="S54" s="68">
        <f t="shared" si="13"/>
        <v>25</v>
      </c>
      <c r="T54" s="65">
        <f t="shared" si="14"/>
        <v>24</v>
      </c>
      <c r="U54" s="65">
        <v>9</v>
      </c>
      <c r="V54" s="65">
        <v>7</v>
      </c>
      <c r="W54" s="65">
        <v>8</v>
      </c>
      <c r="X54" s="65">
        <v>26</v>
      </c>
      <c r="Y54" s="65">
        <v>23</v>
      </c>
      <c r="Z54" s="65">
        <f t="shared" si="15"/>
        <v>3</v>
      </c>
    </row>
    <row r="55" spans="2:26" ht="12.75" customHeight="1" x14ac:dyDescent="0.25">
      <c r="B55" s="81">
        <f t="shared" si="16"/>
        <v>17</v>
      </c>
      <c r="C55" s="54" t="s">
        <v>295</v>
      </c>
      <c r="D55" s="63" t="s">
        <v>18</v>
      </c>
      <c r="E55" s="68">
        <f t="shared" si="10"/>
        <v>38</v>
      </c>
      <c r="F55" s="65">
        <f t="shared" si="11"/>
        <v>37</v>
      </c>
      <c r="G55" s="65">
        <v>11</v>
      </c>
      <c r="H55" s="65">
        <v>16</v>
      </c>
      <c r="I55" s="65">
        <v>10</v>
      </c>
      <c r="J55" s="65">
        <v>38</v>
      </c>
      <c r="K55" s="65">
        <v>32</v>
      </c>
      <c r="L55" s="65">
        <f t="shared" si="12"/>
        <v>6</v>
      </c>
      <c r="P55" s="81">
        <f t="shared" si="17"/>
        <v>17</v>
      </c>
      <c r="Q55" s="54" t="s">
        <v>94</v>
      </c>
      <c r="R55" s="63" t="s">
        <v>130</v>
      </c>
      <c r="S55" s="68">
        <f t="shared" si="13"/>
        <v>25</v>
      </c>
      <c r="T55" s="65">
        <f t="shared" si="14"/>
        <v>24</v>
      </c>
      <c r="U55" s="65">
        <v>9</v>
      </c>
      <c r="V55" s="65">
        <v>7</v>
      </c>
      <c r="W55" s="65">
        <v>8</v>
      </c>
      <c r="X55" s="65">
        <v>17</v>
      </c>
      <c r="Y55" s="65">
        <v>22</v>
      </c>
      <c r="Z55" s="65">
        <f t="shared" si="15"/>
        <v>-5</v>
      </c>
    </row>
    <row r="56" spans="2:26" ht="12.75" customHeight="1" x14ac:dyDescent="0.25">
      <c r="B56" s="81">
        <f t="shared" si="16"/>
        <v>18</v>
      </c>
      <c r="C56" s="54" t="s">
        <v>225</v>
      </c>
      <c r="D56" s="63" t="s">
        <v>116</v>
      </c>
      <c r="E56" s="68">
        <f t="shared" si="10"/>
        <v>36</v>
      </c>
      <c r="F56" s="65">
        <f t="shared" si="11"/>
        <v>37</v>
      </c>
      <c r="G56" s="65">
        <v>10</v>
      </c>
      <c r="H56" s="65">
        <v>16</v>
      </c>
      <c r="I56" s="65">
        <v>11</v>
      </c>
      <c r="J56" s="65">
        <v>38</v>
      </c>
      <c r="K56" s="65">
        <v>40</v>
      </c>
      <c r="L56" s="65">
        <f t="shared" si="12"/>
        <v>-2</v>
      </c>
      <c r="P56" s="81">
        <f t="shared" si="17"/>
        <v>18</v>
      </c>
      <c r="Q56" s="54" t="s">
        <v>122</v>
      </c>
      <c r="R56" s="63" t="s">
        <v>0</v>
      </c>
      <c r="S56" s="68">
        <f t="shared" si="13"/>
        <v>25</v>
      </c>
      <c r="T56" s="65">
        <f t="shared" si="14"/>
        <v>24</v>
      </c>
      <c r="U56" s="65">
        <v>6</v>
      </c>
      <c r="V56" s="65">
        <v>13</v>
      </c>
      <c r="W56" s="65">
        <v>5</v>
      </c>
      <c r="X56" s="65">
        <v>23</v>
      </c>
      <c r="Y56" s="65">
        <v>22</v>
      </c>
      <c r="Z56" s="65">
        <f t="shared" si="15"/>
        <v>1</v>
      </c>
    </row>
    <row r="57" spans="2:26" ht="12.75" customHeight="1" x14ac:dyDescent="0.25">
      <c r="B57" s="81">
        <f t="shared" si="16"/>
        <v>19</v>
      </c>
      <c r="C57" s="54" t="s">
        <v>49</v>
      </c>
      <c r="D57" s="63" t="s">
        <v>48</v>
      </c>
      <c r="E57" s="68">
        <f t="shared" si="10"/>
        <v>35</v>
      </c>
      <c r="F57" s="65">
        <f t="shared" si="11"/>
        <v>37</v>
      </c>
      <c r="G57" s="65">
        <v>11</v>
      </c>
      <c r="H57" s="65">
        <v>13</v>
      </c>
      <c r="I57" s="65">
        <v>13</v>
      </c>
      <c r="J57" s="65">
        <v>24</v>
      </c>
      <c r="K57" s="65">
        <v>33</v>
      </c>
      <c r="L57" s="65">
        <f t="shared" si="12"/>
        <v>-9</v>
      </c>
      <c r="P57" s="81">
        <f t="shared" si="17"/>
        <v>19</v>
      </c>
      <c r="Q57" s="54" t="s">
        <v>263</v>
      </c>
      <c r="R57" s="63" t="s">
        <v>35</v>
      </c>
      <c r="S57" s="68">
        <f t="shared" si="13"/>
        <v>24</v>
      </c>
      <c r="T57" s="65">
        <f t="shared" si="14"/>
        <v>24</v>
      </c>
      <c r="U57" s="65">
        <v>9</v>
      </c>
      <c r="V57" s="65">
        <v>6</v>
      </c>
      <c r="W57" s="65">
        <v>9</v>
      </c>
      <c r="X57" s="65">
        <v>29</v>
      </c>
      <c r="Y57" s="65">
        <v>28</v>
      </c>
      <c r="Z57" s="65">
        <f t="shared" si="15"/>
        <v>1</v>
      </c>
    </row>
    <row r="58" spans="2:26" ht="12.75" customHeight="1" x14ac:dyDescent="0.25">
      <c r="B58" s="81">
        <f t="shared" si="16"/>
        <v>20</v>
      </c>
      <c r="C58" s="54" t="s">
        <v>280</v>
      </c>
      <c r="D58" s="63" t="s">
        <v>116</v>
      </c>
      <c r="E58" s="68">
        <f t="shared" si="10"/>
        <v>32</v>
      </c>
      <c r="F58" s="65">
        <f t="shared" si="11"/>
        <v>37</v>
      </c>
      <c r="G58" s="65">
        <v>9</v>
      </c>
      <c r="H58" s="65">
        <v>14</v>
      </c>
      <c r="I58" s="65">
        <v>14</v>
      </c>
      <c r="J58" s="65">
        <v>31</v>
      </c>
      <c r="K58" s="65">
        <v>44</v>
      </c>
      <c r="L58" s="65">
        <f t="shared" si="12"/>
        <v>-13</v>
      </c>
      <c r="P58" s="81">
        <f t="shared" si="17"/>
        <v>20</v>
      </c>
      <c r="Q58" s="54" t="s">
        <v>295</v>
      </c>
      <c r="R58" s="63" t="s">
        <v>18</v>
      </c>
      <c r="S58" s="68">
        <f t="shared" si="13"/>
        <v>24</v>
      </c>
      <c r="T58" s="65">
        <f t="shared" si="14"/>
        <v>24</v>
      </c>
      <c r="U58" s="65">
        <v>7</v>
      </c>
      <c r="V58" s="65">
        <v>10</v>
      </c>
      <c r="W58" s="65">
        <v>7</v>
      </c>
      <c r="X58" s="65">
        <v>18</v>
      </c>
      <c r="Y58" s="65">
        <v>22</v>
      </c>
      <c r="Z58" s="65">
        <f t="shared" si="15"/>
        <v>-4</v>
      </c>
    </row>
    <row r="59" spans="2:26" ht="12.75" customHeight="1" x14ac:dyDescent="0.25">
      <c r="B59" s="81">
        <f t="shared" si="16"/>
        <v>21</v>
      </c>
      <c r="C59" s="57" t="s">
        <v>161</v>
      </c>
      <c r="D59" s="62" t="s">
        <v>76</v>
      </c>
      <c r="E59" s="68">
        <f t="shared" si="10"/>
        <v>28</v>
      </c>
      <c r="F59" s="65">
        <f t="shared" si="11"/>
        <v>28</v>
      </c>
      <c r="G59" s="65">
        <v>7</v>
      </c>
      <c r="H59" s="65">
        <v>14</v>
      </c>
      <c r="I59" s="65">
        <v>7</v>
      </c>
      <c r="J59" s="65">
        <v>28</v>
      </c>
      <c r="K59" s="65">
        <v>30</v>
      </c>
      <c r="L59" s="65">
        <f t="shared" si="12"/>
        <v>-2</v>
      </c>
      <c r="P59" s="81">
        <f t="shared" si="17"/>
        <v>21</v>
      </c>
      <c r="Q59" s="57" t="s">
        <v>216</v>
      </c>
      <c r="R59" s="62" t="s">
        <v>25</v>
      </c>
      <c r="S59" s="68">
        <f t="shared" si="13"/>
        <v>23</v>
      </c>
      <c r="T59" s="65">
        <f t="shared" si="14"/>
        <v>24</v>
      </c>
      <c r="U59" s="65">
        <v>7</v>
      </c>
      <c r="V59" s="65">
        <v>9</v>
      </c>
      <c r="W59" s="65">
        <v>8</v>
      </c>
      <c r="X59" s="65">
        <v>25</v>
      </c>
      <c r="Y59" s="65">
        <v>24</v>
      </c>
      <c r="Z59" s="65">
        <f t="shared" si="15"/>
        <v>1</v>
      </c>
    </row>
    <row r="60" spans="2:26" ht="12.75" customHeight="1" x14ac:dyDescent="0.25">
      <c r="B60" s="81">
        <f t="shared" si="16"/>
        <v>22</v>
      </c>
      <c r="C60" s="54" t="s">
        <v>112</v>
      </c>
      <c r="D60" s="62" t="s">
        <v>41</v>
      </c>
      <c r="E60" s="68">
        <f t="shared" si="10"/>
        <v>27</v>
      </c>
      <c r="F60" s="65">
        <f t="shared" si="11"/>
        <v>28</v>
      </c>
      <c r="G60" s="65">
        <v>11</v>
      </c>
      <c r="H60" s="65">
        <v>5</v>
      </c>
      <c r="I60" s="65">
        <v>12</v>
      </c>
      <c r="J60" s="65">
        <v>25</v>
      </c>
      <c r="K60" s="65">
        <v>28</v>
      </c>
      <c r="L60" s="65">
        <f t="shared" si="12"/>
        <v>-3</v>
      </c>
      <c r="P60" s="81">
        <f t="shared" si="17"/>
        <v>22</v>
      </c>
      <c r="Q60" s="54" t="s">
        <v>135</v>
      </c>
      <c r="R60" s="62" t="s">
        <v>41</v>
      </c>
      <c r="S60" s="68">
        <f t="shared" si="13"/>
        <v>21</v>
      </c>
      <c r="T60" s="65">
        <f t="shared" si="14"/>
        <v>24</v>
      </c>
      <c r="U60" s="65">
        <v>6</v>
      </c>
      <c r="V60" s="65">
        <v>9</v>
      </c>
      <c r="W60" s="65">
        <v>9</v>
      </c>
      <c r="X60" s="65">
        <v>19</v>
      </c>
      <c r="Y60" s="65">
        <v>30</v>
      </c>
      <c r="Z60" s="65">
        <f t="shared" si="15"/>
        <v>-11</v>
      </c>
    </row>
    <row r="61" spans="2:26" ht="12.75" customHeight="1" x14ac:dyDescent="0.25">
      <c r="B61" s="81">
        <f t="shared" si="16"/>
        <v>23</v>
      </c>
      <c r="C61" s="54" t="s">
        <v>167</v>
      </c>
      <c r="D61" s="62" t="s">
        <v>9</v>
      </c>
      <c r="E61" s="68">
        <f t="shared" si="10"/>
        <v>27</v>
      </c>
      <c r="F61" s="65">
        <f t="shared" si="11"/>
        <v>28</v>
      </c>
      <c r="G61" s="65">
        <v>9</v>
      </c>
      <c r="H61" s="65">
        <v>9</v>
      </c>
      <c r="I61" s="65">
        <v>10</v>
      </c>
      <c r="J61" s="65">
        <v>25</v>
      </c>
      <c r="K61" s="65">
        <v>25</v>
      </c>
      <c r="L61" s="65">
        <f t="shared" si="12"/>
        <v>0</v>
      </c>
      <c r="P61" s="81">
        <f t="shared" si="17"/>
        <v>23</v>
      </c>
      <c r="Q61" s="54" t="s">
        <v>161</v>
      </c>
      <c r="R61" s="62" t="s">
        <v>76</v>
      </c>
      <c r="S61" s="68">
        <f t="shared" si="13"/>
        <v>18</v>
      </c>
      <c r="T61" s="65">
        <f t="shared" si="14"/>
        <v>24</v>
      </c>
      <c r="U61" s="65">
        <v>6</v>
      </c>
      <c r="V61" s="65">
        <v>6</v>
      </c>
      <c r="W61" s="65">
        <v>12</v>
      </c>
      <c r="X61" s="65">
        <v>17</v>
      </c>
      <c r="Y61" s="65">
        <v>33</v>
      </c>
      <c r="Z61" s="65">
        <f t="shared" si="15"/>
        <v>-16</v>
      </c>
    </row>
    <row r="62" spans="2:26" ht="12.75" customHeight="1" x14ac:dyDescent="0.25">
      <c r="B62" s="81">
        <f t="shared" si="16"/>
        <v>24</v>
      </c>
      <c r="C62" s="54" t="s">
        <v>210</v>
      </c>
      <c r="D62" s="62" t="s">
        <v>9</v>
      </c>
      <c r="E62" s="68">
        <f t="shared" si="10"/>
        <v>26</v>
      </c>
      <c r="F62" s="65">
        <f t="shared" si="11"/>
        <v>28</v>
      </c>
      <c r="G62" s="65">
        <v>11</v>
      </c>
      <c r="H62" s="65">
        <v>4</v>
      </c>
      <c r="I62" s="65">
        <v>13</v>
      </c>
      <c r="J62" s="65">
        <v>31</v>
      </c>
      <c r="K62" s="65">
        <v>34</v>
      </c>
      <c r="L62" s="65">
        <f t="shared" si="12"/>
        <v>-3</v>
      </c>
      <c r="P62" s="81">
        <f t="shared" si="17"/>
        <v>24</v>
      </c>
      <c r="Q62" s="54" t="s">
        <v>167</v>
      </c>
      <c r="R62" s="62" t="s">
        <v>9</v>
      </c>
      <c r="S62" s="68">
        <f t="shared" si="13"/>
        <v>18</v>
      </c>
      <c r="T62" s="65">
        <f t="shared" si="14"/>
        <v>24</v>
      </c>
      <c r="U62" s="65">
        <v>4</v>
      </c>
      <c r="V62" s="65">
        <v>10</v>
      </c>
      <c r="W62" s="65">
        <v>10</v>
      </c>
      <c r="X62" s="65">
        <v>20</v>
      </c>
      <c r="Y62" s="65">
        <v>28</v>
      </c>
      <c r="Z62" s="65">
        <f t="shared" si="15"/>
        <v>-8</v>
      </c>
    </row>
    <row r="63" spans="2:26" ht="12.75" customHeight="1" x14ac:dyDescent="0.25">
      <c r="B63" s="81">
        <f t="shared" si="16"/>
        <v>25</v>
      </c>
      <c r="C63" s="54" t="s">
        <v>84</v>
      </c>
      <c r="D63" s="62" t="s">
        <v>99</v>
      </c>
      <c r="E63" s="68">
        <f t="shared" si="10"/>
        <v>26</v>
      </c>
      <c r="F63" s="65">
        <f t="shared" si="11"/>
        <v>28</v>
      </c>
      <c r="G63" s="65">
        <v>9</v>
      </c>
      <c r="H63" s="65">
        <v>8</v>
      </c>
      <c r="I63" s="65">
        <v>11</v>
      </c>
      <c r="J63" s="65">
        <v>33</v>
      </c>
      <c r="K63" s="65">
        <v>36</v>
      </c>
      <c r="L63" s="65">
        <f t="shared" si="12"/>
        <v>-3</v>
      </c>
      <c r="P63" s="81">
        <f t="shared" si="17"/>
        <v>25</v>
      </c>
      <c r="Q63" s="54" t="s">
        <v>49</v>
      </c>
      <c r="R63" s="62" t="s">
        <v>48</v>
      </c>
      <c r="S63" s="68">
        <f t="shared" si="13"/>
        <v>19</v>
      </c>
      <c r="T63" s="65">
        <f t="shared" si="14"/>
        <v>19</v>
      </c>
      <c r="U63" s="65">
        <v>7</v>
      </c>
      <c r="V63" s="65">
        <v>5</v>
      </c>
      <c r="W63" s="65">
        <v>7</v>
      </c>
      <c r="X63" s="65">
        <v>19</v>
      </c>
      <c r="Y63" s="65">
        <v>20</v>
      </c>
      <c r="Z63" s="65">
        <f t="shared" si="15"/>
        <v>-1</v>
      </c>
    </row>
    <row r="64" spans="2:26" ht="12.75" customHeight="1" x14ac:dyDescent="0.25">
      <c r="B64" s="81">
        <f t="shared" si="16"/>
        <v>26</v>
      </c>
      <c r="C64" s="54" t="s">
        <v>46</v>
      </c>
      <c r="D64" s="62" t="s">
        <v>130</v>
      </c>
      <c r="E64" s="68">
        <f t="shared" si="10"/>
        <v>26</v>
      </c>
      <c r="F64" s="65">
        <f t="shared" si="11"/>
        <v>28</v>
      </c>
      <c r="G64" s="65">
        <v>9</v>
      </c>
      <c r="H64" s="65">
        <v>8</v>
      </c>
      <c r="I64" s="65">
        <v>11</v>
      </c>
      <c r="J64" s="65">
        <v>30</v>
      </c>
      <c r="K64" s="65">
        <v>36</v>
      </c>
      <c r="L64" s="65">
        <f t="shared" si="12"/>
        <v>-6</v>
      </c>
      <c r="P64" s="81">
        <f t="shared" si="17"/>
        <v>26</v>
      </c>
      <c r="Q64" s="54" t="s">
        <v>105</v>
      </c>
      <c r="R64" s="62" t="s">
        <v>76</v>
      </c>
      <c r="S64" s="68">
        <f t="shared" si="13"/>
        <v>19</v>
      </c>
      <c r="T64" s="65">
        <f t="shared" si="14"/>
        <v>19</v>
      </c>
      <c r="U64" s="65">
        <v>6</v>
      </c>
      <c r="V64" s="65">
        <v>7</v>
      </c>
      <c r="W64" s="65">
        <v>6</v>
      </c>
      <c r="X64" s="65">
        <v>17</v>
      </c>
      <c r="Y64" s="65">
        <v>23</v>
      </c>
      <c r="Z64" s="65">
        <f t="shared" si="15"/>
        <v>-6</v>
      </c>
    </row>
    <row r="65" spans="2:26" ht="12.75" customHeight="1" x14ac:dyDescent="0.25">
      <c r="B65" s="81">
        <f t="shared" si="16"/>
        <v>27</v>
      </c>
      <c r="C65" s="54" t="s">
        <v>247</v>
      </c>
      <c r="D65" s="62" t="s">
        <v>13</v>
      </c>
      <c r="E65" s="68">
        <f t="shared" si="10"/>
        <v>25</v>
      </c>
      <c r="F65" s="65">
        <f t="shared" si="11"/>
        <v>28</v>
      </c>
      <c r="G65" s="65">
        <v>8</v>
      </c>
      <c r="H65" s="65">
        <v>9</v>
      </c>
      <c r="I65" s="65">
        <v>11</v>
      </c>
      <c r="J65" s="65">
        <v>20</v>
      </c>
      <c r="K65" s="65">
        <v>22</v>
      </c>
      <c r="L65" s="65">
        <f t="shared" si="12"/>
        <v>-2</v>
      </c>
      <c r="P65" s="81">
        <f t="shared" si="17"/>
        <v>27</v>
      </c>
      <c r="Q65" s="54" t="s">
        <v>56</v>
      </c>
      <c r="R65" s="62" t="s">
        <v>55</v>
      </c>
      <c r="S65" s="68">
        <f t="shared" si="13"/>
        <v>18</v>
      </c>
      <c r="T65" s="65">
        <f t="shared" si="14"/>
        <v>19</v>
      </c>
      <c r="U65" s="65">
        <v>4</v>
      </c>
      <c r="V65" s="65">
        <v>10</v>
      </c>
      <c r="W65" s="65">
        <v>5</v>
      </c>
      <c r="X65" s="65">
        <v>20</v>
      </c>
      <c r="Y65" s="65">
        <v>22</v>
      </c>
      <c r="Z65" s="65">
        <f t="shared" si="15"/>
        <v>-2</v>
      </c>
    </row>
    <row r="66" spans="2:26" ht="12.75" customHeight="1" x14ac:dyDescent="0.25">
      <c r="B66" s="81">
        <f t="shared" si="16"/>
        <v>28</v>
      </c>
      <c r="C66" s="54" t="s">
        <v>527</v>
      </c>
      <c r="D66" s="62" t="s">
        <v>35</v>
      </c>
      <c r="E66" s="68">
        <f t="shared" si="10"/>
        <v>25</v>
      </c>
      <c r="F66" s="65">
        <f t="shared" si="11"/>
        <v>28</v>
      </c>
      <c r="G66" s="65">
        <v>8</v>
      </c>
      <c r="H66" s="65">
        <v>9</v>
      </c>
      <c r="I66" s="65">
        <v>11</v>
      </c>
      <c r="J66" s="65">
        <v>20</v>
      </c>
      <c r="K66" s="65">
        <v>24</v>
      </c>
      <c r="L66" s="65">
        <f t="shared" si="12"/>
        <v>-4</v>
      </c>
      <c r="P66" s="81">
        <f t="shared" si="17"/>
        <v>28</v>
      </c>
      <c r="Q66" s="54" t="s">
        <v>152</v>
      </c>
      <c r="R66" s="62" t="s">
        <v>9</v>
      </c>
      <c r="S66" s="68">
        <f t="shared" si="13"/>
        <v>16</v>
      </c>
      <c r="T66" s="65">
        <f t="shared" si="14"/>
        <v>19</v>
      </c>
      <c r="U66" s="65">
        <v>5</v>
      </c>
      <c r="V66" s="65">
        <v>6</v>
      </c>
      <c r="W66" s="65">
        <v>8</v>
      </c>
      <c r="X66" s="65">
        <v>17</v>
      </c>
      <c r="Y66" s="65">
        <v>22</v>
      </c>
      <c r="Z66" s="65">
        <f t="shared" si="15"/>
        <v>-5</v>
      </c>
    </row>
    <row r="67" spans="2:26" ht="12.75" customHeight="1" x14ac:dyDescent="0.25">
      <c r="B67" s="81">
        <f t="shared" si="16"/>
        <v>29</v>
      </c>
      <c r="C67" s="54" t="s">
        <v>122</v>
      </c>
      <c r="D67" s="62" t="s">
        <v>0</v>
      </c>
      <c r="E67" s="68">
        <f t="shared" si="10"/>
        <v>25</v>
      </c>
      <c r="F67" s="65">
        <f t="shared" si="11"/>
        <v>28</v>
      </c>
      <c r="G67" s="65">
        <v>7</v>
      </c>
      <c r="H67" s="65">
        <v>11</v>
      </c>
      <c r="I67" s="65">
        <v>10</v>
      </c>
      <c r="J67" s="65">
        <v>33</v>
      </c>
      <c r="K67" s="65">
        <v>31</v>
      </c>
      <c r="L67" s="65">
        <f t="shared" si="12"/>
        <v>2</v>
      </c>
      <c r="P67" s="81">
        <f t="shared" si="17"/>
        <v>29</v>
      </c>
      <c r="Q67" s="54" t="s">
        <v>112</v>
      </c>
      <c r="R67" s="62" t="s">
        <v>41</v>
      </c>
      <c r="S67" s="68">
        <f t="shared" si="13"/>
        <v>16</v>
      </c>
      <c r="T67" s="65">
        <f t="shared" si="14"/>
        <v>19</v>
      </c>
      <c r="U67" s="65">
        <v>5</v>
      </c>
      <c r="V67" s="65">
        <v>6</v>
      </c>
      <c r="W67" s="65">
        <v>8</v>
      </c>
      <c r="X67" s="65">
        <v>22</v>
      </c>
      <c r="Y67" s="65">
        <v>27</v>
      </c>
      <c r="Z67" s="65">
        <f t="shared" si="15"/>
        <v>-5</v>
      </c>
    </row>
    <row r="68" spans="2:26" ht="12.75" customHeight="1" x14ac:dyDescent="0.25">
      <c r="B68" s="81">
        <f t="shared" si="16"/>
        <v>30</v>
      </c>
      <c r="C68" s="54" t="s">
        <v>105</v>
      </c>
      <c r="D68" s="62" t="s">
        <v>76</v>
      </c>
      <c r="E68" s="68">
        <f t="shared" si="10"/>
        <v>24</v>
      </c>
      <c r="F68" s="65">
        <f t="shared" si="11"/>
        <v>28</v>
      </c>
      <c r="G68" s="65">
        <v>7</v>
      </c>
      <c r="H68" s="65">
        <v>10</v>
      </c>
      <c r="I68" s="65">
        <v>11</v>
      </c>
      <c r="J68" s="65">
        <v>20</v>
      </c>
      <c r="K68" s="65">
        <v>21</v>
      </c>
      <c r="L68" s="65">
        <f t="shared" si="12"/>
        <v>-1</v>
      </c>
      <c r="P68" s="81">
        <f t="shared" si="17"/>
        <v>30</v>
      </c>
      <c r="Q68" s="54" t="s">
        <v>84</v>
      </c>
      <c r="R68" s="62" t="s">
        <v>21</v>
      </c>
      <c r="S68" s="68">
        <f t="shared" si="13"/>
        <v>16</v>
      </c>
      <c r="T68" s="65">
        <f t="shared" si="14"/>
        <v>19</v>
      </c>
      <c r="U68" s="65">
        <v>5</v>
      </c>
      <c r="V68" s="65">
        <v>6</v>
      </c>
      <c r="W68" s="65">
        <v>8</v>
      </c>
      <c r="X68" s="65">
        <v>19</v>
      </c>
      <c r="Y68" s="65">
        <v>25</v>
      </c>
      <c r="Z68" s="65">
        <f t="shared" si="15"/>
        <v>-6</v>
      </c>
    </row>
    <row r="69" spans="2:26" ht="12.75" customHeight="1" x14ac:dyDescent="0.25">
      <c r="B69" s="81">
        <f t="shared" si="16"/>
        <v>31</v>
      </c>
      <c r="C69" s="54" t="s">
        <v>152</v>
      </c>
      <c r="D69" s="62" t="s">
        <v>9</v>
      </c>
      <c r="E69" s="68">
        <f t="shared" si="10"/>
        <v>24</v>
      </c>
      <c r="F69" s="65">
        <f t="shared" si="11"/>
        <v>28</v>
      </c>
      <c r="G69" s="65">
        <v>7</v>
      </c>
      <c r="H69" s="65">
        <v>10</v>
      </c>
      <c r="I69" s="65">
        <v>11</v>
      </c>
      <c r="J69" s="65">
        <v>27</v>
      </c>
      <c r="K69" s="65">
        <v>29</v>
      </c>
      <c r="L69" s="65">
        <f t="shared" si="12"/>
        <v>-2</v>
      </c>
      <c r="P69" s="81">
        <f t="shared" si="17"/>
        <v>31</v>
      </c>
      <c r="Q69" s="54" t="s">
        <v>280</v>
      </c>
      <c r="R69" s="62" t="s">
        <v>116</v>
      </c>
      <c r="S69" s="68">
        <f t="shared" si="13"/>
        <v>16</v>
      </c>
      <c r="T69" s="65">
        <f t="shared" si="14"/>
        <v>19</v>
      </c>
      <c r="U69" s="65">
        <v>4</v>
      </c>
      <c r="V69" s="65">
        <v>8</v>
      </c>
      <c r="W69" s="65">
        <v>7</v>
      </c>
      <c r="X69" s="65">
        <v>19</v>
      </c>
      <c r="Y69" s="65">
        <v>23</v>
      </c>
      <c r="Z69" s="65">
        <f t="shared" si="15"/>
        <v>-4</v>
      </c>
    </row>
    <row r="70" spans="2:26" ht="12.75" customHeight="1" x14ac:dyDescent="0.25">
      <c r="B70" s="81">
        <f t="shared" si="16"/>
        <v>32</v>
      </c>
      <c r="C70" s="54" t="s">
        <v>56</v>
      </c>
      <c r="D70" s="62" t="s">
        <v>55</v>
      </c>
      <c r="E70" s="68">
        <f t="shared" si="10"/>
        <v>23</v>
      </c>
      <c r="F70" s="65">
        <f t="shared" si="11"/>
        <v>28</v>
      </c>
      <c r="G70" s="65">
        <v>7</v>
      </c>
      <c r="H70" s="65">
        <v>9</v>
      </c>
      <c r="I70" s="65">
        <v>12</v>
      </c>
      <c r="J70" s="65">
        <v>24</v>
      </c>
      <c r="K70" s="65">
        <v>36</v>
      </c>
      <c r="L70" s="65">
        <f t="shared" si="12"/>
        <v>-12</v>
      </c>
      <c r="P70" s="81">
        <f t="shared" si="17"/>
        <v>32</v>
      </c>
      <c r="Q70" s="54" t="s">
        <v>84</v>
      </c>
      <c r="R70" s="62" t="s">
        <v>99</v>
      </c>
      <c r="S70" s="68">
        <f t="shared" si="13"/>
        <v>15</v>
      </c>
      <c r="T70" s="65">
        <f t="shared" si="14"/>
        <v>19</v>
      </c>
      <c r="U70" s="65">
        <v>5</v>
      </c>
      <c r="V70" s="65">
        <v>5</v>
      </c>
      <c r="W70" s="65">
        <v>9</v>
      </c>
      <c r="X70" s="65">
        <v>12</v>
      </c>
      <c r="Y70" s="65">
        <v>23</v>
      </c>
      <c r="Z70" s="65">
        <f t="shared" si="15"/>
        <v>-11</v>
      </c>
    </row>
    <row r="71" spans="2:26" ht="12.75" customHeight="1" x14ac:dyDescent="0.25">
      <c r="B71" s="81">
        <f t="shared" si="16"/>
        <v>33</v>
      </c>
      <c r="C71" s="54" t="s">
        <v>203</v>
      </c>
      <c r="D71" s="62" t="s">
        <v>6</v>
      </c>
      <c r="E71" s="68">
        <f t="shared" si="10"/>
        <v>22</v>
      </c>
      <c r="F71" s="65">
        <f t="shared" si="11"/>
        <v>28</v>
      </c>
      <c r="G71" s="65">
        <v>8</v>
      </c>
      <c r="H71" s="65">
        <v>6</v>
      </c>
      <c r="I71" s="65">
        <v>14</v>
      </c>
      <c r="J71" s="65">
        <v>23</v>
      </c>
      <c r="K71" s="65">
        <v>33</v>
      </c>
      <c r="L71" s="65">
        <f t="shared" si="12"/>
        <v>-10</v>
      </c>
      <c r="P71" s="81">
        <f t="shared" si="17"/>
        <v>33</v>
      </c>
      <c r="Q71" s="54" t="s">
        <v>256</v>
      </c>
      <c r="R71" s="62" t="s">
        <v>9</v>
      </c>
      <c r="S71" s="68">
        <f t="shared" si="13"/>
        <v>15</v>
      </c>
      <c r="T71" s="65">
        <f t="shared" si="14"/>
        <v>19</v>
      </c>
      <c r="U71" s="65">
        <v>4</v>
      </c>
      <c r="V71" s="65">
        <v>7</v>
      </c>
      <c r="W71" s="65">
        <v>8</v>
      </c>
      <c r="X71" s="65">
        <v>26</v>
      </c>
      <c r="Y71" s="65">
        <v>29</v>
      </c>
      <c r="Z71" s="65">
        <f t="shared" si="15"/>
        <v>-3</v>
      </c>
    </row>
    <row r="72" spans="2:26" ht="12.75" customHeight="1" x14ac:dyDescent="0.25">
      <c r="B72" s="81">
        <f t="shared" si="16"/>
        <v>34</v>
      </c>
      <c r="C72" s="54" t="s">
        <v>158</v>
      </c>
      <c r="D72" s="62" t="s">
        <v>55</v>
      </c>
      <c r="E72" s="68">
        <f t="shared" si="10"/>
        <v>22</v>
      </c>
      <c r="F72" s="65">
        <f t="shared" si="11"/>
        <v>28</v>
      </c>
      <c r="G72" s="65">
        <v>7</v>
      </c>
      <c r="H72" s="65">
        <v>8</v>
      </c>
      <c r="I72" s="65">
        <v>13</v>
      </c>
      <c r="J72" s="65">
        <v>20</v>
      </c>
      <c r="K72" s="65">
        <v>33</v>
      </c>
      <c r="L72" s="65">
        <f t="shared" si="12"/>
        <v>-13</v>
      </c>
      <c r="P72" s="81">
        <f t="shared" si="17"/>
        <v>34</v>
      </c>
      <c r="Q72" s="54" t="s">
        <v>247</v>
      </c>
      <c r="R72" s="62" t="s">
        <v>13</v>
      </c>
      <c r="S72" s="68">
        <f t="shared" si="13"/>
        <v>14</v>
      </c>
      <c r="T72" s="65">
        <f t="shared" si="14"/>
        <v>19</v>
      </c>
      <c r="U72" s="65">
        <v>4</v>
      </c>
      <c r="V72" s="65">
        <v>6</v>
      </c>
      <c r="W72" s="65">
        <v>9</v>
      </c>
      <c r="X72" s="65">
        <v>11</v>
      </c>
      <c r="Y72" s="65">
        <v>27</v>
      </c>
      <c r="Z72" s="65">
        <f t="shared" si="15"/>
        <v>-16</v>
      </c>
    </row>
    <row r="73" spans="2:26" ht="12.75" customHeight="1" x14ac:dyDescent="0.25">
      <c r="B73" s="81">
        <f t="shared" si="16"/>
        <v>35</v>
      </c>
      <c r="C73" s="54" t="s">
        <v>233</v>
      </c>
      <c r="D73" s="62" t="s">
        <v>15</v>
      </c>
      <c r="E73" s="68">
        <f t="shared" si="10"/>
        <v>22</v>
      </c>
      <c r="F73" s="65">
        <f t="shared" si="11"/>
        <v>28</v>
      </c>
      <c r="G73" s="65">
        <v>5</v>
      </c>
      <c r="H73" s="65">
        <v>12</v>
      </c>
      <c r="I73" s="65">
        <v>11</v>
      </c>
      <c r="J73" s="65">
        <v>15</v>
      </c>
      <c r="K73" s="65">
        <v>29</v>
      </c>
      <c r="L73" s="65">
        <f t="shared" si="12"/>
        <v>-14</v>
      </c>
      <c r="P73" s="81">
        <f t="shared" si="17"/>
        <v>35</v>
      </c>
      <c r="Q73" s="54" t="s">
        <v>78</v>
      </c>
      <c r="R73" s="62" t="s">
        <v>55</v>
      </c>
      <c r="S73" s="68">
        <f t="shared" si="13"/>
        <v>13</v>
      </c>
      <c r="T73" s="65">
        <f t="shared" si="14"/>
        <v>19</v>
      </c>
      <c r="U73" s="65">
        <v>2</v>
      </c>
      <c r="V73" s="65">
        <v>9</v>
      </c>
      <c r="W73" s="65">
        <v>8</v>
      </c>
      <c r="X73" s="65">
        <v>17</v>
      </c>
      <c r="Y73" s="65">
        <v>27</v>
      </c>
      <c r="Z73" s="65">
        <f t="shared" si="15"/>
        <v>-10</v>
      </c>
    </row>
    <row r="74" spans="2:26" ht="12.75" customHeight="1" x14ac:dyDescent="0.25">
      <c r="B74" s="81">
        <f t="shared" si="16"/>
        <v>36</v>
      </c>
      <c r="C74" s="54" t="s">
        <v>259</v>
      </c>
      <c r="D74" s="62" t="s">
        <v>66</v>
      </c>
      <c r="E74" s="68">
        <f t="shared" si="10"/>
        <v>19</v>
      </c>
      <c r="F74" s="65">
        <f t="shared" si="11"/>
        <v>28</v>
      </c>
      <c r="G74" s="65">
        <v>6</v>
      </c>
      <c r="H74" s="65">
        <v>7</v>
      </c>
      <c r="I74" s="65">
        <v>15</v>
      </c>
      <c r="J74" s="65">
        <v>23</v>
      </c>
      <c r="K74" s="65">
        <v>43</v>
      </c>
      <c r="L74" s="65">
        <f t="shared" si="12"/>
        <v>-20</v>
      </c>
      <c r="P74" s="81">
        <f t="shared" si="17"/>
        <v>36</v>
      </c>
      <c r="Q74" s="54" t="s">
        <v>98</v>
      </c>
      <c r="R74" s="62" t="s">
        <v>70</v>
      </c>
      <c r="S74" s="68">
        <f t="shared" si="13"/>
        <v>12</v>
      </c>
      <c r="T74" s="65">
        <f t="shared" si="14"/>
        <v>19</v>
      </c>
      <c r="U74" s="65">
        <v>4</v>
      </c>
      <c r="V74" s="65">
        <v>4</v>
      </c>
      <c r="W74" s="65">
        <v>11</v>
      </c>
      <c r="X74" s="65">
        <v>14</v>
      </c>
      <c r="Y74" s="65">
        <v>26</v>
      </c>
      <c r="Z74" s="65">
        <f t="shared" si="15"/>
        <v>-12</v>
      </c>
    </row>
    <row r="75" spans="2:26" ht="12.75" customHeight="1" x14ac:dyDescent="0.25">
      <c r="B75" s="81">
        <f t="shared" si="16"/>
        <v>37</v>
      </c>
      <c r="C75" s="54" t="s">
        <v>84</v>
      </c>
      <c r="D75" s="62" t="s">
        <v>9</v>
      </c>
      <c r="E75" s="68">
        <f t="shared" si="10"/>
        <v>19</v>
      </c>
      <c r="F75" s="65">
        <f t="shared" si="11"/>
        <v>28</v>
      </c>
      <c r="G75" s="65">
        <v>5</v>
      </c>
      <c r="H75" s="65">
        <v>9</v>
      </c>
      <c r="I75" s="65">
        <v>14</v>
      </c>
      <c r="J75" s="65">
        <v>22</v>
      </c>
      <c r="K75" s="65">
        <v>34</v>
      </c>
      <c r="L75" s="65">
        <f t="shared" si="12"/>
        <v>-12</v>
      </c>
      <c r="P75" s="81">
        <f t="shared" si="17"/>
        <v>37</v>
      </c>
      <c r="Q75" s="54" t="s">
        <v>203</v>
      </c>
      <c r="R75" s="62" t="s">
        <v>6</v>
      </c>
      <c r="S75" s="68">
        <f t="shared" si="13"/>
        <v>12</v>
      </c>
      <c r="T75" s="65">
        <f t="shared" si="14"/>
        <v>19</v>
      </c>
      <c r="U75" s="65">
        <v>3</v>
      </c>
      <c r="V75" s="65">
        <v>6</v>
      </c>
      <c r="W75" s="65">
        <v>10</v>
      </c>
      <c r="X75" s="65">
        <v>12</v>
      </c>
      <c r="Y75" s="65">
        <v>23</v>
      </c>
      <c r="Z75" s="65">
        <f t="shared" si="15"/>
        <v>-11</v>
      </c>
    </row>
    <row r="76" spans="2:26" ht="12.75" customHeight="1" x14ac:dyDescent="0.25">
      <c r="B76" s="81">
        <f t="shared" si="16"/>
        <v>38</v>
      </c>
      <c r="C76" s="54" t="s">
        <v>135</v>
      </c>
      <c r="D76" s="62" t="s">
        <v>41</v>
      </c>
      <c r="E76" s="68">
        <f t="shared" si="10"/>
        <v>14</v>
      </c>
      <c r="F76" s="65">
        <f t="shared" si="11"/>
        <v>28</v>
      </c>
      <c r="G76" s="65">
        <v>3</v>
      </c>
      <c r="H76" s="65">
        <v>8</v>
      </c>
      <c r="I76" s="65">
        <v>17</v>
      </c>
      <c r="J76" s="65">
        <v>18</v>
      </c>
      <c r="K76" s="65">
        <v>42</v>
      </c>
      <c r="L76" s="65">
        <f t="shared" si="12"/>
        <v>-24</v>
      </c>
      <c r="P76" s="81">
        <f t="shared" si="17"/>
        <v>38</v>
      </c>
      <c r="Q76" s="54" t="s">
        <v>181</v>
      </c>
      <c r="R76" s="62" t="s">
        <v>64</v>
      </c>
      <c r="S76" s="68">
        <f t="shared" si="13"/>
        <v>10</v>
      </c>
      <c r="T76" s="65">
        <f t="shared" si="14"/>
        <v>19</v>
      </c>
      <c r="U76" s="65">
        <v>5</v>
      </c>
      <c r="V76" s="65">
        <v>0</v>
      </c>
      <c r="W76" s="65">
        <v>14</v>
      </c>
      <c r="X76" s="65">
        <v>11</v>
      </c>
      <c r="Y76" s="65">
        <v>30</v>
      </c>
      <c r="Z76" s="65">
        <f t="shared" si="15"/>
        <v>-19</v>
      </c>
    </row>
    <row r="77" spans="2:26" ht="12.75" customHeight="1" x14ac:dyDescent="0.25">
      <c r="B77" s="81">
        <f t="shared" si="16"/>
        <v>39</v>
      </c>
      <c r="C77" s="54" t="s">
        <v>164</v>
      </c>
      <c r="D77" s="62" t="s">
        <v>70</v>
      </c>
      <c r="E77" s="68">
        <f t="shared" si="10"/>
        <v>14</v>
      </c>
      <c r="F77" s="65">
        <f t="shared" si="11"/>
        <v>28</v>
      </c>
      <c r="G77" s="65">
        <v>1</v>
      </c>
      <c r="H77" s="65">
        <v>12</v>
      </c>
      <c r="I77" s="65">
        <v>15</v>
      </c>
      <c r="J77" s="65">
        <v>11</v>
      </c>
      <c r="K77" s="65">
        <v>43</v>
      </c>
      <c r="L77" s="65">
        <f t="shared" si="12"/>
        <v>-32</v>
      </c>
      <c r="P77" s="81">
        <f t="shared" si="17"/>
        <v>39</v>
      </c>
      <c r="Q77" s="54" t="s">
        <v>526</v>
      </c>
      <c r="R77" s="62" t="s">
        <v>15</v>
      </c>
      <c r="S77" s="68">
        <f t="shared" si="13"/>
        <v>7</v>
      </c>
      <c r="T77" s="65">
        <f t="shared" si="14"/>
        <v>19</v>
      </c>
      <c r="U77" s="65">
        <v>2</v>
      </c>
      <c r="V77" s="65">
        <v>3</v>
      </c>
      <c r="W77" s="65">
        <v>14</v>
      </c>
      <c r="X77" s="65">
        <v>11</v>
      </c>
      <c r="Y77" s="65">
        <v>30</v>
      </c>
      <c r="Z77" s="65">
        <f t="shared" si="15"/>
        <v>-19</v>
      </c>
    </row>
    <row r="78" spans="2:26" ht="12.75" customHeight="1" x14ac:dyDescent="0.25">
      <c r="B78" s="81">
        <f t="shared" si="16"/>
        <v>40</v>
      </c>
      <c r="C78" s="54" t="s">
        <v>65</v>
      </c>
      <c r="D78" s="62" t="s">
        <v>64</v>
      </c>
      <c r="E78" s="68">
        <f t="shared" si="10"/>
        <v>13</v>
      </c>
      <c r="F78" s="65">
        <f t="shared" si="11"/>
        <v>28</v>
      </c>
      <c r="G78" s="65">
        <v>4</v>
      </c>
      <c r="H78" s="65">
        <v>5</v>
      </c>
      <c r="I78" s="65">
        <v>19</v>
      </c>
      <c r="J78" s="65">
        <v>11</v>
      </c>
      <c r="K78" s="65">
        <v>48</v>
      </c>
      <c r="L78" s="65">
        <f t="shared" si="12"/>
        <v>-37</v>
      </c>
      <c r="P78" s="81">
        <f t="shared" si="17"/>
        <v>40</v>
      </c>
      <c r="Q78" s="54" t="s">
        <v>250</v>
      </c>
      <c r="R78" s="62" t="s">
        <v>66</v>
      </c>
      <c r="S78" s="68">
        <f t="shared" si="13"/>
        <v>4</v>
      </c>
      <c r="T78" s="65">
        <f t="shared" si="14"/>
        <v>19</v>
      </c>
      <c r="U78" s="65">
        <v>1</v>
      </c>
      <c r="V78" s="65">
        <v>2</v>
      </c>
      <c r="W78" s="65">
        <v>16</v>
      </c>
      <c r="X78" s="65">
        <v>6</v>
      </c>
      <c r="Y78" s="65">
        <v>35</v>
      </c>
      <c r="Z78" s="65">
        <f t="shared" si="15"/>
        <v>-29</v>
      </c>
    </row>
    <row r="79" spans="2:26" ht="12.75" customHeight="1" x14ac:dyDescent="0.25">
      <c r="C79" s="37"/>
      <c r="E79" s="50"/>
      <c r="F79" s="50"/>
      <c r="G79" s="50"/>
      <c r="H79" s="50"/>
      <c r="I79" s="50"/>
      <c r="J79" s="50"/>
      <c r="K79" s="50"/>
      <c r="L79" s="50"/>
      <c r="Q79" s="37"/>
      <c r="S79" s="50"/>
      <c r="T79" s="50"/>
      <c r="U79" s="50"/>
      <c r="V79" s="50"/>
      <c r="W79" s="50"/>
      <c r="X79" s="50"/>
      <c r="Y79" s="50"/>
      <c r="Z79" s="50"/>
    </row>
    <row r="80" spans="2:26" ht="12.75" customHeight="1" x14ac:dyDescent="0.25">
      <c r="C80" s="37"/>
      <c r="E80" s="50"/>
      <c r="F80" s="66">
        <f t="shared" ref="F80:L80" si="18">SUM(F39:F78)</f>
        <v>1312</v>
      </c>
      <c r="G80" s="66">
        <f t="shared" si="18"/>
        <v>434</v>
      </c>
      <c r="H80" s="66">
        <f t="shared" si="18"/>
        <v>444</v>
      </c>
      <c r="I80" s="66">
        <f t="shared" si="18"/>
        <v>434</v>
      </c>
      <c r="J80" s="66">
        <f t="shared" si="18"/>
        <v>1266</v>
      </c>
      <c r="K80" s="66">
        <f t="shared" si="18"/>
        <v>1266</v>
      </c>
      <c r="L80" s="66">
        <f t="shared" si="18"/>
        <v>0</v>
      </c>
      <c r="Q80" s="37"/>
      <c r="S80" s="50"/>
      <c r="T80" s="66">
        <f t="shared" ref="T80:Z80" si="19">SUM(T39:T78)</f>
        <v>894</v>
      </c>
      <c r="U80" s="66">
        <f t="shared" si="19"/>
        <v>303</v>
      </c>
      <c r="V80" s="66">
        <f t="shared" si="19"/>
        <v>288</v>
      </c>
      <c r="W80" s="66">
        <f t="shared" si="19"/>
        <v>303</v>
      </c>
      <c r="X80" s="66">
        <f t="shared" si="19"/>
        <v>948</v>
      </c>
      <c r="Y80" s="66">
        <f t="shared" si="19"/>
        <v>948</v>
      </c>
      <c r="Z80" s="66">
        <f t="shared" si="19"/>
        <v>0</v>
      </c>
    </row>
    <row r="81" spans="2:27" ht="12.75" customHeight="1" x14ac:dyDescent="0.25">
      <c r="C81" s="37"/>
    </row>
    <row r="82" spans="2:27" ht="13.5" customHeight="1" x14ac:dyDescent="0.25">
      <c r="C82" s="41">
        <v>1975</v>
      </c>
      <c r="H82" s="18" t="s">
        <v>523</v>
      </c>
      <c r="Q82" s="41">
        <v>1976</v>
      </c>
      <c r="V82" s="18" t="s">
        <v>525</v>
      </c>
    </row>
    <row r="84" spans="2:27" ht="12.75" customHeight="1" x14ac:dyDescent="0.25">
      <c r="E84" s="70" t="s">
        <v>325</v>
      </c>
      <c r="F84" s="70" t="s">
        <v>324</v>
      </c>
      <c r="G84" s="70" t="s">
        <v>323</v>
      </c>
      <c r="H84" s="82" t="s">
        <v>522</v>
      </c>
      <c r="I84" s="70" t="s">
        <v>322</v>
      </c>
      <c r="J84" s="70" t="s">
        <v>321</v>
      </c>
      <c r="K84" s="70" t="s">
        <v>320</v>
      </c>
      <c r="L84" s="70" t="s">
        <v>319</v>
      </c>
      <c r="M84" s="70" t="s">
        <v>318</v>
      </c>
      <c r="S84" s="70" t="s">
        <v>325</v>
      </c>
      <c r="T84" s="70" t="s">
        <v>324</v>
      </c>
      <c r="U84" s="70" t="s">
        <v>323</v>
      </c>
      <c r="V84" s="82" t="s">
        <v>524</v>
      </c>
      <c r="W84" s="70" t="s">
        <v>322</v>
      </c>
      <c r="X84" s="70" t="s">
        <v>321</v>
      </c>
      <c r="Y84" s="70" t="s">
        <v>320</v>
      </c>
      <c r="Z84" s="70" t="s">
        <v>319</v>
      </c>
      <c r="AA84" s="70" t="s">
        <v>318</v>
      </c>
    </row>
    <row r="85" spans="2:27" ht="11.25" customHeight="1" x14ac:dyDescent="0.25"/>
    <row r="86" spans="2:27" ht="12.75" customHeight="1" x14ac:dyDescent="0.25">
      <c r="B86" s="81">
        <v>1</v>
      </c>
      <c r="C86" s="54" t="s">
        <v>39</v>
      </c>
      <c r="D86" s="62" t="s">
        <v>87</v>
      </c>
      <c r="E86" s="68">
        <f t="shared" ref="E86:E127" si="20">G86*2+H86+I86</f>
        <v>58</v>
      </c>
      <c r="F86" s="65">
        <f t="shared" ref="F86:F127" si="21">G86+I86+J86</f>
        <v>30</v>
      </c>
      <c r="G86" s="65">
        <v>19</v>
      </c>
      <c r="H86" s="65">
        <v>12</v>
      </c>
      <c r="I86" s="65">
        <v>8</v>
      </c>
      <c r="J86" s="65">
        <v>3</v>
      </c>
      <c r="K86" s="65">
        <v>51</v>
      </c>
      <c r="L86" s="65">
        <v>12</v>
      </c>
      <c r="M86" s="65">
        <f t="shared" ref="M86:M127" si="22">K86-L86</f>
        <v>39</v>
      </c>
      <c r="P86" s="81">
        <v>1</v>
      </c>
      <c r="Q86" s="54" t="s">
        <v>39</v>
      </c>
      <c r="R86" s="62" t="s">
        <v>87</v>
      </c>
      <c r="S86" s="68">
        <f t="shared" ref="S86:S117" si="23">(U86-V86)*2+V86*3+W86</f>
        <v>54</v>
      </c>
      <c r="T86" s="65">
        <f t="shared" ref="T86:T117" si="24">U86+W86+X86</f>
        <v>23</v>
      </c>
      <c r="U86" s="65">
        <v>19</v>
      </c>
      <c r="V86" s="65">
        <v>15</v>
      </c>
      <c r="W86" s="65">
        <v>1</v>
      </c>
      <c r="X86" s="65">
        <v>3</v>
      </c>
      <c r="Y86" s="65">
        <v>59</v>
      </c>
      <c r="Z86" s="65">
        <v>13</v>
      </c>
      <c r="AA86" s="65">
        <f t="shared" ref="AA86:AA117" si="25">Y86-Z86</f>
        <v>46</v>
      </c>
    </row>
    <row r="87" spans="2:27" ht="12.75" customHeight="1" x14ac:dyDescent="0.25">
      <c r="B87" s="81">
        <f t="shared" ref="B87:B127" si="26">B86+1</f>
        <v>2</v>
      </c>
      <c r="C87" s="54" t="s">
        <v>255</v>
      </c>
      <c r="D87" s="62" t="s">
        <v>21</v>
      </c>
      <c r="E87" s="68">
        <f t="shared" si="20"/>
        <v>49</v>
      </c>
      <c r="F87" s="65">
        <f t="shared" si="21"/>
        <v>29</v>
      </c>
      <c r="G87" s="65">
        <v>15</v>
      </c>
      <c r="H87" s="65">
        <v>9</v>
      </c>
      <c r="I87" s="65">
        <v>10</v>
      </c>
      <c r="J87" s="65">
        <v>4</v>
      </c>
      <c r="K87" s="65">
        <v>39</v>
      </c>
      <c r="L87" s="65">
        <v>15</v>
      </c>
      <c r="M87" s="65">
        <f t="shared" si="22"/>
        <v>24</v>
      </c>
      <c r="P87" s="81">
        <f t="shared" ref="P87:P118" si="27">P86+1</f>
        <v>2</v>
      </c>
      <c r="Q87" s="54" t="s">
        <v>265</v>
      </c>
      <c r="R87" s="62" t="s">
        <v>0</v>
      </c>
      <c r="S87" s="68">
        <f t="shared" si="23"/>
        <v>37</v>
      </c>
      <c r="T87" s="65">
        <f t="shared" si="24"/>
        <v>23</v>
      </c>
      <c r="U87" s="65">
        <v>13</v>
      </c>
      <c r="V87" s="65">
        <v>6</v>
      </c>
      <c r="W87" s="65">
        <v>5</v>
      </c>
      <c r="X87" s="65">
        <v>5</v>
      </c>
      <c r="Y87" s="65">
        <v>31</v>
      </c>
      <c r="Z87" s="65">
        <v>18</v>
      </c>
      <c r="AA87" s="65">
        <f t="shared" si="25"/>
        <v>13</v>
      </c>
    </row>
    <row r="88" spans="2:27" ht="12.75" customHeight="1" x14ac:dyDescent="0.25">
      <c r="B88" s="81">
        <f t="shared" si="26"/>
        <v>3</v>
      </c>
      <c r="C88" s="54" t="s">
        <v>167</v>
      </c>
      <c r="D88" s="62" t="s">
        <v>9</v>
      </c>
      <c r="E88" s="68">
        <f t="shared" si="20"/>
        <v>48</v>
      </c>
      <c r="F88" s="65">
        <f t="shared" si="21"/>
        <v>28</v>
      </c>
      <c r="G88" s="65">
        <v>16</v>
      </c>
      <c r="H88" s="65">
        <v>12</v>
      </c>
      <c r="I88" s="65">
        <v>4</v>
      </c>
      <c r="J88" s="65">
        <v>8</v>
      </c>
      <c r="K88" s="65">
        <v>51</v>
      </c>
      <c r="L88" s="65">
        <v>26</v>
      </c>
      <c r="M88" s="65">
        <f t="shared" si="22"/>
        <v>25</v>
      </c>
      <c r="P88" s="81">
        <f t="shared" si="27"/>
        <v>3</v>
      </c>
      <c r="Q88" s="54" t="s">
        <v>520</v>
      </c>
      <c r="R88" s="62" t="s">
        <v>21</v>
      </c>
      <c r="S88" s="68">
        <f t="shared" si="23"/>
        <v>37</v>
      </c>
      <c r="T88" s="65">
        <f t="shared" si="24"/>
        <v>22</v>
      </c>
      <c r="U88" s="65">
        <v>11</v>
      </c>
      <c r="V88" s="65">
        <v>8</v>
      </c>
      <c r="W88" s="65">
        <v>7</v>
      </c>
      <c r="X88" s="65">
        <v>4</v>
      </c>
      <c r="Y88" s="65">
        <v>40</v>
      </c>
      <c r="Z88" s="65">
        <v>18</v>
      </c>
      <c r="AA88" s="65">
        <f t="shared" si="25"/>
        <v>22</v>
      </c>
    </row>
    <row r="89" spans="2:27" ht="12.75" customHeight="1" x14ac:dyDescent="0.25">
      <c r="B89" s="81">
        <f t="shared" si="26"/>
        <v>4</v>
      </c>
      <c r="C89" s="54" t="s">
        <v>78</v>
      </c>
      <c r="D89" s="63" t="s">
        <v>55</v>
      </c>
      <c r="E89" s="68">
        <f t="shared" si="20"/>
        <v>42</v>
      </c>
      <c r="F89" s="65">
        <f t="shared" si="21"/>
        <v>29</v>
      </c>
      <c r="G89" s="65">
        <v>13</v>
      </c>
      <c r="H89" s="65">
        <v>6</v>
      </c>
      <c r="I89" s="65">
        <v>10</v>
      </c>
      <c r="J89" s="65">
        <v>6</v>
      </c>
      <c r="K89" s="65">
        <v>42</v>
      </c>
      <c r="L89" s="65">
        <v>27</v>
      </c>
      <c r="M89" s="65">
        <f t="shared" si="22"/>
        <v>15</v>
      </c>
      <c r="P89" s="81">
        <f t="shared" si="27"/>
        <v>4</v>
      </c>
      <c r="Q89" s="54" t="s">
        <v>167</v>
      </c>
      <c r="R89" s="63" t="s">
        <v>9</v>
      </c>
      <c r="S89" s="68">
        <f t="shared" si="23"/>
        <v>35</v>
      </c>
      <c r="T89" s="65">
        <f t="shared" si="24"/>
        <v>22</v>
      </c>
      <c r="U89" s="65">
        <v>11</v>
      </c>
      <c r="V89" s="65">
        <v>6</v>
      </c>
      <c r="W89" s="65">
        <v>7</v>
      </c>
      <c r="X89" s="65">
        <v>4</v>
      </c>
      <c r="Y89" s="65">
        <v>34</v>
      </c>
      <c r="Z89" s="65">
        <v>19</v>
      </c>
      <c r="AA89" s="65">
        <f t="shared" si="25"/>
        <v>15</v>
      </c>
    </row>
    <row r="90" spans="2:27" ht="12.75" customHeight="1" x14ac:dyDescent="0.25">
      <c r="B90" s="81">
        <f t="shared" si="26"/>
        <v>5</v>
      </c>
      <c r="C90" s="54" t="s">
        <v>83</v>
      </c>
      <c r="D90" s="63" t="s">
        <v>0</v>
      </c>
      <c r="E90" s="68">
        <f t="shared" si="20"/>
        <v>41</v>
      </c>
      <c r="F90" s="65">
        <f t="shared" si="21"/>
        <v>28</v>
      </c>
      <c r="G90" s="65">
        <v>11</v>
      </c>
      <c r="H90" s="65">
        <v>5</v>
      </c>
      <c r="I90" s="65">
        <v>14</v>
      </c>
      <c r="J90" s="65">
        <v>3</v>
      </c>
      <c r="K90" s="65">
        <v>35</v>
      </c>
      <c r="L90" s="65">
        <v>21</v>
      </c>
      <c r="M90" s="65">
        <f t="shared" si="22"/>
        <v>14</v>
      </c>
      <c r="P90" s="81">
        <f t="shared" si="27"/>
        <v>5</v>
      </c>
      <c r="Q90" s="54" t="s">
        <v>210</v>
      </c>
      <c r="R90" s="63" t="s">
        <v>9</v>
      </c>
      <c r="S90" s="68">
        <f t="shared" si="23"/>
        <v>41</v>
      </c>
      <c r="T90" s="65">
        <f t="shared" si="24"/>
        <v>21</v>
      </c>
      <c r="U90" s="65">
        <v>14</v>
      </c>
      <c r="V90" s="65">
        <v>10</v>
      </c>
      <c r="W90" s="65">
        <v>3</v>
      </c>
      <c r="X90" s="65">
        <v>4</v>
      </c>
      <c r="Y90" s="65">
        <v>48</v>
      </c>
      <c r="Z90" s="65">
        <v>15</v>
      </c>
      <c r="AA90" s="65">
        <f t="shared" si="25"/>
        <v>33</v>
      </c>
    </row>
    <row r="91" spans="2:27" ht="12.75" customHeight="1" x14ac:dyDescent="0.25">
      <c r="B91" s="81">
        <f t="shared" si="26"/>
        <v>6</v>
      </c>
      <c r="C91" s="54" t="s">
        <v>265</v>
      </c>
      <c r="D91" s="63" t="s">
        <v>0</v>
      </c>
      <c r="E91" s="68">
        <f t="shared" si="20"/>
        <v>38</v>
      </c>
      <c r="F91" s="65">
        <f t="shared" si="21"/>
        <v>27</v>
      </c>
      <c r="G91" s="65">
        <v>13</v>
      </c>
      <c r="H91" s="65">
        <v>3</v>
      </c>
      <c r="I91" s="65">
        <v>9</v>
      </c>
      <c r="J91" s="65">
        <v>5</v>
      </c>
      <c r="K91" s="65">
        <v>29</v>
      </c>
      <c r="L91" s="65">
        <v>17</v>
      </c>
      <c r="M91" s="65">
        <f t="shared" si="22"/>
        <v>12</v>
      </c>
      <c r="P91" s="81">
        <f t="shared" si="27"/>
        <v>6</v>
      </c>
      <c r="Q91" s="54" t="s">
        <v>212</v>
      </c>
      <c r="R91" s="63" t="s">
        <v>87</v>
      </c>
      <c r="S91" s="68">
        <f t="shared" si="23"/>
        <v>33</v>
      </c>
      <c r="T91" s="65">
        <f t="shared" si="24"/>
        <v>21</v>
      </c>
      <c r="U91" s="65">
        <v>11</v>
      </c>
      <c r="V91" s="65">
        <v>6</v>
      </c>
      <c r="W91" s="65">
        <v>5</v>
      </c>
      <c r="X91" s="65">
        <v>5</v>
      </c>
      <c r="Y91" s="65">
        <v>31</v>
      </c>
      <c r="Z91" s="65">
        <v>20</v>
      </c>
      <c r="AA91" s="65">
        <f t="shared" si="25"/>
        <v>11</v>
      </c>
    </row>
    <row r="92" spans="2:27" ht="12.75" customHeight="1" x14ac:dyDescent="0.25">
      <c r="B92" s="81">
        <f t="shared" si="26"/>
        <v>7</v>
      </c>
      <c r="C92" s="54" t="s">
        <v>210</v>
      </c>
      <c r="D92" s="63" t="s">
        <v>9</v>
      </c>
      <c r="E92" s="68">
        <f t="shared" si="20"/>
        <v>38</v>
      </c>
      <c r="F92" s="65">
        <f t="shared" si="21"/>
        <v>28</v>
      </c>
      <c r="G92" s="65">
        <v>13</v>
      </c>
      <c r="H92" s="65">
        <v>7</v>
      </c>
      <c r="I92" s="65">
        <v>5</v>
      </c>
      <c r="J92" s="65">
        <v>10</v>
      </c>
      <c r="K92" s="65">
        <v>34</v>
      </c>
      <c r="L92" s="65">
        <v>28</v>
      </c>
      <c r="M92" s="65">
        <f t="shared" si="22"/>
        <v>6</v>
      </c>
      <c r="P92" s="81">
        <f t="shared" si="27"/>
        <v>7</v>
      </c>
      <c r="Q92" s="54" t="s">
        <v>142</v>
      </c>
      <c r="R92" s="63" t="s">
        <v>0</v>
      </c>
      <c r="S92" s="68">
        <f t="shared" si="23"/>
        <v>31</v>
      </c>
      <c r="T92" s="65">
        <f t="shared" si="24"/>
        <v>21</v>
      </c>
      <c r="U92" s="65">
        <v>10</v>
      </c>
      <c r="V92" s="65">
        <v>4</v>
      </c>
      <c r="W92" s="65">
        <v>7</v>
      </c>
      <c r="X92" s="65">
        <v>4</v>
      </c>
      <c r="Y92" s="65">
        <v>24</v>
      </c>
      <c r="Z92" s="65">
        <v>11</v>
      </c>
      <c r="AA92" s="65">
        <f t="shared" si="25"/>
        <v>13</v>
      </c>
    </row>
    <row r="93" spans="2:27" ht="12.75" customHeight="1" x14ac:dyDescent="0.25">
      <c r="B93" s="81">
        <f t="shared" si="26"/>
        <v>8</v>
      </c>
      <c r="C93" s="54" t="s">
        <v>84</v>
      </c>
      <c r="D93" s="63" t="s">
        <v>9</v>
      </c>
      <c r="E93" s="68">
        <f t="shared" si="20"/>
        <v>37</v>
      </c>
      <c r="F93" s="65">
        <f t="shared" si="21"/>
        <v>27</v>
      </c>
      <c r="G93" s="65">
        <v>11</v>
      </c>
      <c r="H93" s="65">
        <v>6</v>
      </c>
      <c r="I93" s="65">
        <v>9</v>
      </c>
      <c r="J93" s="65">
        <v>7</v>
      </c>
      <c r="K93" s="65">
        <v>35</v>
      </c>
      <c r="L93" s="65">
        <v>27</v>
      </c>
      <c r="M93" s="65">
        <f t="shared" si="22"/>
        <v>8</v>
      </c>
      <c r="P93" s="81">
        <f t="shared" si="27"/>
        <v>8</v>
      </c>
      <c r="Q93" s="54" t="s">
        <v>295</v>
      </c>
      <c r="R93" s="63" t="s">
        <v>18</v>
      </c>
      <c r="S93" s="68">
        <f t="shared" si="23"/>
        <v>31</v>
      </c>
      <c r="T93" s="65">
        <f t="shared" si="24"/>
        <v>21</v>
      </c>
      <c r="U93" s="65">
        <v>9</v>
      </c>
      <c r="V93" s="65">
        <v>5</v>
      </c>
      <c r="W93" s="65">
        <v>8</v>
      </c>
      <c r="X93" s="65">
        <v>4</v>
      </c>
      <c r="Y93" s="65">
        <v>27</v>
      </c>
      <c r="Z93" s="65">
        <v>17</v>
      </c>
      <c r="AA93" s="65">
        <f t="shared" si="25"/>
        <v>10</v>
      </c>
    </row>
    <row r="94" spans="2:27" ht="12.75" customHeight="1" x14ac:dyDescent="0.25">
      <c r="B94" s="81">
        <f t="shared" si="26"/>
        <v>9</v>
      </c>
      <c r="C94" s="54" t="s">
        <v>142</v>
      </c>
      <c r="D94" s="63" t="s">
        <v>0</v>
      </c>
      <c r="E94" s="68">
        <f t="shared" si="20"/>
        <v>36</v>
      </c>
      <c r="F94" s="65">
        <f t="shared" si="21"/>
        <v>27</v>
      </c>
      <c r="G94" s="65">
        <v>9</v>
      </c>
      <c r="H94" s="65">
        <v>7</v>
      </c>
      <c r="I94" s="65">
        <v>11</v>
      </c>
      <c r="J94" s="65">
        <v>7</v>
      </c>
      <c r="K94" s="65">
        <v>32</v>
      </c>
      <c r="L94" s="65">
        <v>27</v>
      </c>
      <c r="M94" s="65">
        <f t="shared" si="22"/>
        <v>5</v>
      </c>
      <c r="P94" s="81">
        <f t="shared" si="27"/>
        <v>9</v>
      </c>
      <c r="Q94" s="54" t="s">
        <v>200</v>
      </c>
      <c r="R94" s="63" t="s">
        <v>0</v>
      </c>
      <c r="S94" s="68">
        <f t="shared" si="23"/>
        <v>30</v>
      </c>
      <c r="T94" s="65">
        <f t="shared" si="24"/>
        <v>21</v>
      </c>
      <c r="U94" s="65">
        <v>9</v>
      </c>
      <c r="V94" s="65">
        <v>5</v>
      </c>
      <c r="W94" s="65">
        <v>7</v>
      </c>
      <c r="X94" s="65">
        <v>5</v>
      </c>
      <c r="Y94" s="65">
        <v>30</v>
      </c>
      <c r="Z94" s="65">
        <v>19</v>
      </c>
      <c r="AA94" s="65">
        <f t="shared" si="25"/>
        <v>11</v>
      </c>
    </row>
    <row r="95" spans="2:27" ht="12.75" customHeight="1" x14ac:dyDescent="0.25">
      <c r="B95" s="81">
        <f t="shared" si="26"/>
        <v>10</v>
      </c>
      <c r="C95" s="54" t="s">
        <v>200</v>
      </c>
      <c r="D95" s="63" t="s">
        <v>0</v>
      </c>
      <c r="E95" s="68">
        <f t="shared" si="20"/>
        <v>34</v>
      </c>
      <c r="F95" s="65">
        <f t="shared" si="21"/>
        <v>27</v>
      </c>
      <c r="G95" s="65">
        <v>8</v>
      </c>
      <c r="H95" s="65">
        <v>6</v>
      </c>
      <c r="I95" s="65">
        <v>12</v>
      </c>
      <c r="J95" s="65">
        <v>7</v>
      </c>
      <c r="K95" s="65">
        <v>29</v>
      </c>
      <c r="L95" s="65">
        <v>25</v>
      </c>
      <c r="M95" s="65">
        <f t="shared" si="22"/>
        <v>4</v>
      </c>
      <c r="P95" s="81">
        <f t="shared" si="27"/>
        <v>10</v>
      </c>
      <c r="Q95" s="54" t="s">
        <v>263</v>
      </c>
      <c r="R95" s="63" t="s">
        <v>35</v>
      </c>
      <c r="S95" s="68">
        <f t="shared" si="23"/>
        <v>29</v>
      </c>
      <c r="T95" s="65">
        <f t="shared" si="24"/>
        <v>21</v>
      </c>
      <c r="U95" s="65">
        <v>11</v>
      </c>
      <c r="V95" s="65">
        <v>3</v>
      </c>
      <c r="W95" s="65">
        <v>4</v>
      </c>
      <c r="X95" s="65">
        <v>6</v>
      </c>
      <c r="Y95" s="65">
        <v>22</v>
      </c>
      <c r="Z95" s="65">
        <v>17</v>
      </c>
      <c r="AA95" s="65">
        <f t="shared" si="25"/>
        <v>5</v>
      </c>
    </row>
    <row r="96" spans="2:27" ht="12.75" customHeight="1" x14ac:dyDescent="0.25">
      <c r="B96" s="81">
        <f t="shared" si="26"/>
        <v>11</v>
      </c>
      <c r="C96" s="54" t="s">
        <v>56</v>
      </c>
      <c r="D96" s="63" t="s">
        <v>55</v>
      </c>
      <c r="E96" s="68">
        <f t="shared" si="20"/>
        <v>32</v>
      </c>
      <c r="F96" s="65">
        <f t="shared" si="21"/>
        <v>28</v>
      </c>
      <c r="G96" s="65">
        <v>8</v>
      </c>
      <c r="H96" s="65">
        <v>3</v>
      </c>
      <c r="I96" s="65">
        <v>13</v>
      </c>
      <c r="J96" s="65">
        <v>7</v>
      </c>
      <c r="K96" s="65">
        <v>29</v>
      </c>
      <c r="L96" s="65">
        <v>28</v>
      </c>
      <c r="M96" s="65">
        <f t="shared" si="22"/>
        <v>1</v>
      </c>
      <c r="P96" s="81">
        <f t="shared" si="27"/>
        <v>11</v>
      </c>
      <c r="Q96" s="54" t="s">
        <v>78</v>
      </c>
      <c r="R96" s="63" t="s">
        <v>55</v>
      </c>
      <c r="S96" s="68">
        <f t="shared" si="23"/>
        <v>28</v>
      </c>
      <c r="T96" s="65">
        <f t="shared" si="24"/>
        <v>21</v>
      </c>
      <c r="U96" s="65">
        <v>9</v>
      </c>
      <c r="V96" s="65">
        <v>5</v>
      </c>
      <c r="W96" s="65">
        <v>5</v>
      </c>
      <c r="X96" s="65">
        <v>7</v>
      </c>
      <c r="Y96" s="65">
        <v>32</v>
      </c>
      <c r="Z96" s="65">
        <v>32</v>
      </c>
      <c r="AA96" s="65">
        <f t="shared" si="25"/>
        <v>0</v>
      </c>
    </row>
    <row r="97" spans="2:27" ht="12.75" customHeight="1" x14ac:dyDescent="0.25">
      <c r="B97" s="81">
        <f t="shared" si="26"/>
        <v>12</v>
      </c>
      <c r="C97" s="54" t="s">
        <v>122</v>
      </c>
      <c r="D97" s="63" t="s">
        <v>0</v>
      </c>
      <c r="E97" s="68">
        <f t="shared" si="20"/>
        <v>30</v>
      </c>
      <c r="F97" s="65">
        <f t="shared" si="21"/>
        <v>23</v>
      </c>
      <c r="G97" s="65">
        <v>9</v>
      </c>
      <c r="H97" s="65">
        <v>4</v>
      </c>
      <c r="I97" s="65">
        <v>8</v>
      </c>
      <c r="J97" s="65">
        <v>6</v>
      </c>
      <c r="K97" s="65">
        <v>28</v>
      </c>
      <c r="L97" s="65">
        <v>21</v>
      </c>
      <c r="M97" s="65">
        <f t="shared" si="22"/>
        <v>7</v>
      </c>
      <c r="P97" s="81">
        <f t="shared" si="27"/>
        <v>12</v>
      </c>
      <c r="Q97" s="54" t="s">
        <v>28</v>
      </c>
      <c r="R97" s="63" t="s">
        <v>9</v>
      </c>
      <c r="S97" s="68">
        <f t="shared" si="23"/>
        <v>27</v>
      </c>
      <c r="T97" s="65">
        <f t="shared" si="24"/>
        <v>20</v>
      </c>
      <c r="U97" s="65">
        <v>11</v>
      </c>
      <c r="V97" s="65">
        <v>3</v>
      </c>
      <c r="W97" s="65">
        <v>2</v>
      </c>
      <c r="X97" s="65">
        <v>7</v>
      </c>
      <c r="Y97" s="65">
        <v>27</v>
      </c>
      <c r="Z97" s="65">
        <v>28</v>
      </c>
      <c r="AA97" s="65">
        <f t="shared" si="25"/>
        <v>-1</v>
      </c>
    </row>
    <row r="98" spans="2:27" ht="12.75" customHeight="1" x14ac:dyDescent="0.25">
      <c r="B98" s="81">
        <f t="shared" si="26"/>
        <v>13</v>
      </c>
      <c r="C98" s="54" t="s">
        <v>366</v>
      </c>
      <c r="D98" s="63" t="s">
        <v>55</v>
      </c>
      <c r="E98" s="68">
        <f t="shared" si="20"/>
        <v>29</v>
      </c>
      <c r="F98" s="65">
        <f t="shared" si="21"/>
        <v>23</v>
      </c>
      <c r="G98" s="65">
        <v>9</v>
      </c>
      <c r="H98" s="65">
        <v>6</v>
      </c>
      <c r="I98" s="65">
        <v>5</v>
      </c>
      <c r="J98" s="65">
        <v>9</v>
      </c>
      <c r="K98" s="65">
        <v>30</v>
      </c>
      <c r="L98" s="65">
        <v>28</v>
      </c>
      <c r="M98" s="65">
        <f t="shared" si="22"/>
        <v>2</v>
      </c>
      <c r="P98" s="81">
        <f t="shared" si="27"/>
        <v>13</v>
      </c>
      <c r="Q98" s="54" t="s">
        <v>256</v>
      </c>
      <c r="R98" s="63" t="s">
        <v>0</v>
      </c>
      <c r="S98" s="68">
        <f t="shared" si="23"/>
        <v>27</v>
      </c>
      <c r="T98" s="65">
        <f t="shared" si="24"/>
        <v>21</v>
      </c>
      <c r="U98" s="65">
        <v>9</v>
      </c>
      <c r="V98" s="65">
        <v>5</v>
      </c>
      <c r="W98" s="65">
        <v>4</v>
      </c>
      <c r="X98" s="65">
        <v>8</v>
      </c>
      <c r="Y98" s="65">
        <v>26</v>
      </c>
      <c r="Z98" s="65">
        <v>24</v>
      </c>
      <c r="AA98" s="65">
        <f t="shared" si="25"/>
        <v>2</v>
      </c>
    </row>
    <row r="99" spans="2:27" ht="12.75" customHeight="1" x14ac:dyDescent="0.25">
      <c r="B99" s="81">
        <f t="shared" si="26"/>
        <v>14</v>
      </c>
      <c r="C99" s="54" t="s">
        <v>212</v>
      </c>
      <c r="D99" s="63" t="s">
        <v>87</v>
      </c>
      <c r="E99" s="68">
        <f t="shared" si="20"/>
        <v>29</v>
      </c>
      <c r="F99" s="65">
        <f t="shared" si="21"/>
        <v>28</v>
      </c>
      <c r="G99" s="65">
        <v>6</v>
      </c>
      <c r="H99" s="65">
        <v>4</v>
      </c>
      <c r="I99" s="65">
        <v>13</v>
      </c>
      <c r="J99" s="65">
        <v>9</v>
      </c>
      <c r="K99" s="65">
        <v>32</v>
      </c>
      <c r="L99" s="65">
        <v>30</v>
      </c>
      <c r="M99" s="65">
        <f t="shared" si="22"/>
        <v>2</v>
      </c>
      <c r="P99" s="81">
        <f t="shared" si="27"/>
        <v>14</v>
      </c>
      <c r="Q99" s="54" t="s">
        <v>125</v>
      </c>
      <c r="R99" s="63" t="s">
        <v>0</v>
      </c>
      <c r="S99" s="68">
        <f t="shared" si="23"/>
        <v>26</v>
      </c>
      <c r="T99" s="65">
        <f t="shared" si="24"/>
        <v>20</v>
      </c>
      <c r="U99" s="65">
        <v>8</v>
      </c>
      <c r="V99" s="65">
        <v>4</v>
      </c>
      <c r="W99" s="65">
        <v>6</v>
      </c>
      <c r="X99" s="65">
        <v>6</v>
      </c>
      <c r="Y99" s="65">
        <v>23</v>
      </c>
      <c r="Z99" s="65">
        <v>16</v>
      </c>
      <c r="AA99" s="65">
        <f t="shared" si="25"/>
        <v>7</v>
      </c>
    </row>
    <row r="100" spans="2:27" ht="12.75" customHeight="1" x14ac:dyDescent="0.25">
      <c r="B100" s="81">
        <f t="shared" si="26"/>
        <v>15</v>
      </c>
      <c r="C100" s="54" t="s">
        <v>256</v>
      </c>
      <c r="D100" s="63" t="s">
        <v>9</v>
      </c>
      <c r="E100" s="68">
        <f t="shared" si="20"/>
        <v>23</v>
      </c>
      <c r="F100" s="65">
        <f t="shared" si="21"/>
        <v>21</v>
      </c>
      <c r="G100" s="65">
        <v>7</v>
      </c>
      <c r="H100" s="65">
        <v>3</v>
      </c>
      <c r="I100" s="65">
        <v>6</v>
      </c>
      <c r="J100" s="65">
        <v>8</v>
      </c>
      <c r="K100" s="65">
        <v>24</v>
      </c>
      <c r="L100" s="65">
        <v>25</v>
      </c>
      <c r="M100" s="65">
        <f t="shared" si="22"/>
        <v>-1</v>
      </c>
      <c r="P100" s="81">
        <f t="shared" si="27"/>
        <v>15</v>
      </c>
      <c r="Q100" s="54" t="s">
        <v>239</v>
      </c>
      <c r="R100" s="63" t="s">
        <v>87</v>
      </c>
      <c r="S100" s="68">
        <f t="shared" si="23"/>
        <v>25</v>
      </c>
      <c r="T100" s="65">
        <f t="shared" si="24"/>
        <v>20</v>
      </c>
      <c r="U100" s="65">
        <v>8</v>
      </c>
      <c r="V100" s="65">
        <v>4</v>
      </c>
      <c r="W100" s="65">
        <v>5</v>
      </c>
      <c r="X100" s="65">
        <v>7</v>
      </c>
      <c r="Y100" s="65">
        <v>23</v>
      </c>
      <c r="Z100" s="65">
        <v>18</v>
      </c>
      <c r="AA100" s="65">
        <f t="shared" si="25"/>
        <v>5</v>
      </c>
    </row>
    <row r="101" spans="2:27" ht="12.75" customHeight="1" x14ac:dyDescent="0.25">
      <c r="B101" s="81">
        <f t="shared" si="26"/>
        <v>16</v>
      </c>
      <c r="C101" s="54" t="s">
        <v>161</v>
      </c>
      <c r="D101" s="63" t="s">
        <v>76</v>
      </c>
      <c r="E101" s="68">
        <f t="shared" si="20"/>
        <v>15</v>
      </c>
      <c r="F101" s="65">
        <f t="shared" si="21"/>
        <v>21</v>
      </c>
      <c r="G101" s="65">
        <v>3</v>
      </c>
      <c r="H101" s="65">
        <v>1</v>
      </c>
      <c r="I101" s="65">
        <v>8</v>
      </c>
      <c r="J101" s="65">
        <v>10</v>
      </c>
      <c r="K101" s="65">
        <v>14</v>
      </c>
      <c r="L101" s="65">
        <v>34</v>
      </c>
      <c r="M101" s="65">
        <f t="shared" si="22"/>
        <v>-20</v>
      </c>
      <c r="P101" s="81">
        <f t="shared" si="27"/>
        <v>16</v>
      </c>
      <c r="Q101" s="54" t="s">
        <v>366</v>
      </c>
      <c r="R101" s="63" t="s">
        <v>55</v>
      </c>
      <c r="S101" s="68">
        <f t="shared" si="23"/>
        <v>22</v>
      </c>
      <c r="T101" s="65">
        <f t="shared" si="24"/>
        <v>20</v>
      </c>
      <c r="U101" s="65">
        <v>6</v>
      </c>
      <c r="V101" s="65">
        <v>4</v>
      </c>
      <c r="W101" s="65">
        <v>6</v>
      </c>
      <c r="X101" s="65">
        <v>8</v>
      </c>
      <c r="Y101" s="65">
        <v>22</v>
      </c>
      <c r="Z101" s="65">
        <v>23</v>
      </c>
      <c r="AA101" s="65">
        <f t="shared" si="25"/>
        <v>-1</v>
      </c>
    </row>
    <row r="102" spans="2:27" ht="12.75" customHeight="1" x14ac:dyDescent="0.25">
      <c r="B102" s="81">
        <f t="shared" si="26"/>
        <v>17</v>
      </c>
      <c r="C102" s="54" t="s">
        <v>368</v>
      </c>
      <c r="D102" s="63" t="s">
        <v>25</v>
      </c>
      <c r="E102" s="68">
        <f t="shared" si="20"/>
        <v>27</v>
      </c>
      <c r="F102" s="65">
        <f t="shared" si="21"/>
        <v>21</v>
      </c>
      <c r="G102" s="65">
        <v>6</v>
      </c>
      <c r="H102" s="65">
        <v>4</v>
      </c>
      <c r="I102" s="65">
        <v>11</v>
      </c>
      <c r="J102" s="65">
        <v>4</v>
      </c>
      <c r="K102" s="65">
        <v>24</v>
      </c>
      <c r="L102" s="65">
        <v>22</v>
      </c>
      <c r="M102" s="65">
        <f t="shared" si="22"/>
        <v>2</v>
      </c>
      <c r="P102" s="81">
        <f t="shared" si="27"/>
        <v>17</v>
      </c>
      <c r="Q102" s="54" t="s">
        <v>259</v>
      </c>
      <c r="R102" s="63" t="s">
        <v>66</v>
      </c>
      <c r="S102" s="68">
        <f t="shared" si="23"/>
        <v>17</v>
      </c>
      <c r="T102" s="65">
        <f t="shared" si="24"/>
        <v>20</v>
      </c>
      <c r="U102" s="65">
        <v>5</v>
      </c>
      <c r="V102" s="65">
        <v>3</v>
      </c>
      <c r="W102" s="65">
        <v>4</v>
      </c>
      <c r="X102" s="65">
        <v>11</v>
      </c>
      <c r="Y102" s="65">
        <v>18</v>
      </c>
      <c r="Z102" s="65">
        <v>32</v>
      </c>
      <c r="AA102" s="65">
        <f t="shared" si="25"/>
        <v>-14</v>
      </c>
    </row>
    <row r="103" spans="2:27" ht="12.75" customHeight="1" x14ac:dyDescent="0.25">
      <c r="B103" s="81">
        <f t="shared" si="26"/>
        <v>18</v>
      </c>
      <c r="C103" s="54" t="s">
        <v>112</v>
      </c>
      <c r="D103" s="63" t="s">
        <v>41</v>
      </c>
      <c r="E103" s="68">
        <f t="shared" si="20"/>
        <v>25</v>
      </c>
      <c r="F103" s="65">
        <f t="shared" si="21"/>
        <v>20</v>
      </c>
      <c r="G103" s="65">
        <v>7</v>
      </c>
      <c r="H103" s="65">
        <v>3</v>
      </c>
      <c r="I103" s="65">
        <v>8</v>
      </c>
      <c r="J103" s="65">
        <v>5</v>
      </c>
      <c r="K103" s="65">
        <v>22</v>
      </c>
      <c r="L103" s="65">
        <v>23</v>
      </c>
      <c r="M103" s="65">
        <f t="shared" si="22"/>
        <v>-1</v>
      </c>
      <c r="P103" s="81">
        <f t="shared" si="27"/>
        <v>18</v>
      </c>
      <c r="Q103" s="54" t="s">
        <v>122</v>
      </c>
      <c r="R103" s="63" t="s">
        <v>0</v>
      </c>
      <c r="S103" s="68">
        <f t="shared" si="23"/>
        <v>17</v>
      </c>
      <c r="T103" s="65">
        <f t="shared" si="24"/>
        <v>20</v>
      </c>
      <c r="U103" s="65">
        <v>4</v>
      </c>
      <c r="V103" s="65">
        <v>3</v>
      </c>
      <c r="W103" s="65">
        <v>6</v>
      </c>
      <c r="X103" s="65">
        <v>10</v>
      </c>
      <c r="Y103" s="65">
        <v>22</v>
      </c>
      <c r="Z103" s="65">
        <v>28</v>
      </c>
      <c r="AA103" s="65">
        <f t="shared" si="25"/>
        <v>-6</v>
      </c>
    </row>
    <row r="104" spans="2:27" ht="12.75" customHeight="1" x14ac:dyDescent="0.25">
      <c r="B104" s="81">
        <f t="shared" si="26"/>
        <v>19</v>
      </c>
      <c r="C104" s="54" t="s">
        <v>28</v>
      </c>
      <c r="D104" s="63" t="s">
        <v>9</v>
      </c>
      <c r="E104" s="68">
        <f t="shared" si="20"/>
        <v>24</v>
      </c>
      <c r="F104" s="65">
        <f t="shared" si="21"/>
        <v>21</v>
      </c>
      <c r="G104" s="65">
        <v>7</v>
      </c>
      <c r="H104" s="65">
        <v>3</v>
      </c>
      <c r="I104" s="65">
        <v>7</v>
      </c>
      <c r="J104" s="65">
        <v>7</v>
      </c>
      <c r="K104" s="65">
        <v>25</v>
      </c>
      <c r="L104" s="65">
        <v>23</v>
      </c>
      <c r="M104" s="65">
        <f t="shared" si="22"/>
        <v>2</v>
      </c>
      <c r="P104" s="81">
        <f t="shared" si="27"/>
        <v>19</v>
      </c>
      <c r="Q104" s="54" t="s">
        <v>255</v>
      </c>
      <c r="R104" s="63" t="s">
        <v>21</v>
      </c>
      <c r="S104" s="68">
        <f t="shared" si="23"/>
        <v>19</v>
      </c>
      <c r="T104" s="65">
        <f t="shared" si="24"/>
        <v>12</v>
      </c>
      <c r="U104" s="65">
        <v>6</v>
      </c>
      <c r="V104" s="65">
        <v>2</v>
      </c>
      <c r="W104" s="65">
        <v>5</v>
      </c>
      <c r="X104" s="65">
        <v>1</v>
      </c>
      <c r="Y104" s="65">
        <v>15</v>
      </c>
      <c r="Z104" s="65">
        <v>7</v>
      </c>
      <c r="AA104" s="65">
        <f t="shared" si="25"/>
        <v>8</v>
      </c>
    </row>
    <row r="105" spans="2:27" ht="12.75" customHeight="1" x14ac:dyDescent="0.25">
      <c r="B105" s="81">
        <f t="shared" si="26"/>
        <v>20</v>
      </c>
      <c r="C105" s="54" t="s">
        <v>520</v>
      </c>
      <c r="D105" s="63" t="s">
        <v>21</v>
      </c>
      <c r="E105" s="68">
        <f t="shared" si="20"/>
        <v>24</v>
      </c>
      <c r="F105" s="65">
        <f t="shared" si="21"/>
        <v>20</v>
      </c>
      <c r="G105" s="65">
        <v>6</v>
      </c>
      <c r="H105" s="65">
        <v>3</v>
      </c>
      <c r="I105" s="65">
        <v>9</v>
      </c>
      <c r="J105" s="65">
        <v>5</v>
      </c>
      <c r="K105" s="65">
        <v>24</v>
      </c>
      <c r="L105" s="65">
        <v>24</v>
      </c>
      <c r="M105" s="65">
        <f t="shared" si="22"/>
        <v>0</v>
      </c>
      <c r="P105" s="81">
        <f t="shared" si="27"/>
        <v>20</v>
      </c>
      <c r="Q105" s="54" t="s">
        <v>256</v>
      </c>
      <c r="R105" s="63" t="s">
        <v>9</v>
      </c>
      <c r="S105" s="68">
        <f t="shared" si="23"/>
        <v>18</v>
      </c>
      <c r="T105" s="65">
        <f t="shared" si="24"/>
        <v>13</v>
      </c>
      <c r="U105" s="65">
        <v>6</v>
      </c>
      <c r="V105" s="65">
        <v>3</v>
      </c>
      <c r="W105" s="65">
        <v>3</v>
      </c>
      <c r="X105" s="65">
        <v>4</v>
      </c>
      <c r="Y105" s="65">
        <v>17</v>
      </c>
      <c r="Z105" s="65">
        <v>13</v>
      </c>
      <c r="AA105" s="65">
        <f t="shared" si="25"/>
        <v>4</v>
      </c>
    </row>
    <row r="106" spans="2:27" ht="12.75" customHeight="1" x14ac:dyDescent="0.25">
      <c r="B106" s="81">
        <f t="shared" si="26"/>
        <v>21</v>
      </c>
      <c r="C106" s="57" t="s">
        <v>233</v>
      </c>
      <c r="D106" s="62" t="s">
        <v>15</v>
      </c>
      <c r="E106" s="68">
        <f t="shared" si="20"/>
        <v>22</v>
      </c>
      <c r="F106" s="65">
        <f t="shared" si="21"/>
        <v>21</v>
      </c>
      <c r="G106" s="65">
        <v>5</v>
      </c>
      <c r="H106" s="65">
        <v>2</v>
      </c>
      <c r="I106" s="65">
        <v>10</v>
      </c>
      <c r="J106" s="65">
        <v>6</v>
      </c>
      <c r="K106" s="65">
        <v>25</v>
      </c>
      <c r="L106" s="65">
        <v>25</v>
      </c>
      <c r="M106" s="65">
        <f t="shared" si="22"/>
        <v>0</v>
      </c>
      <c r="P106" s="81">
        <f t="shared" si="27"/>
        <v>21</v>
      </c>
      <c r="Q106" s="57" t="s">
        <v>69</v>
      </c>
      <c r="R106" s="62" t="s">
        <v>0</v>
      </c>
      <c r="S106" s="68">
        <f t="shared" si="23"/>
        <v>18</v>
      </c>
      <c r="T106" s="65">
        <f t="shared" si="24"/>
        <v>13</v>
      </c>
      <c r="U106" s="65">
        <v>6</v>
      </c>
      <c r="V106" s="65">
        <v>1</v>
      </c>
      <c r="W106" s="65">
        <v>5</v>
      </c>
      <c r="X106" s="65">
        <v>2</v>
      </c>
      <c r="Y106" s="65">
        <v>14</v>
      </c>
      <c r="Z106" s="65">
        <v>10</v>
      </c>
      <c r="AA106" s="65">
        <f t="shared" si="25"/>
        <v>4</v>
      </c>
    </row>
    <row r="107" spans="2:27" ht="12.75" customHeight="1" x14ac:dyDescent="0.25">
      <c r="B107" s="81">
        <f t="shared" si="26"/>
        <v>22</v>
      </c>
      <c r="C107" s="54" t="s">
        <v>263</v>
      </c>
      <c r="D107" s="62" t="s">
        <v>35</v>
      </c>
      <c r="E107" s="68">
        <f t="shared" si="20"/>
        <v>21</v>
      </c>
      <c r="F107" s="65">
        <f t="shared" si="21"/>
        <v>20</v>
      </c>
      <c r="G107" s="65">
        <v>6</v>
      </c>
      <c r="H107" s="65">
        <v>3</v>
      </c>
      <c r="I107" s="65">
        <v>6</v>
      </c>
      <c r="J107" s="65">
        <v>8</v>
      </c>
      <c r="K107" s="65">
        <v>19</v>
      </c>
      <c r="L107" s="65">
        <v>20</v>
      </c>
      <c r="M107" s="65">
        <f t="shared" si="22"/>
        <v>-1</v>
      </c>
      <c r="P107" s="81">
        <f t="shared" si="27"/>
        <v>22</v>
      </c>
      <c r="Q107" s="54" t="s">
        <v>473</v>
      </c>
      <c r="R107" s="62" t="s">
        <v>9</v>
      </c>
      <c r="S107" s="68">
        <f t="shared" si="23"/>
        <v>18</v>
      </c>
      <c r="T107" s="65">
        <f t="shared" si="24"/>
        <v>13</v>
      </c>
      <c r="U107" s="65">
        <v>5</v>
      </c>
      <c r="V107" s="65">
        <v>3</v>
      </c>
      <c r="W107" s="65">
        <v>5</v>
      </c>
      <c r="X107" s="65">
        <v>3</v>
      </c>
      <c r="Y107" s="65">
        <v>14</v>
      </c>
      <c r="Z107" s="65">
        <v>12</v>
      </c>
      <c r="AA107" s="65">
        <f t="shared" si="25"/>
        <v>2</v>
      </c>
    </row>
    <row r="108" spans="2:27" ht="12.75" customHeight="1" x14ac:dyDescent="0.25">
      <c r="B108" s="81">
        <f t="shared" si="26"/>
        <v>23</v>
      </c>
      <c r="C108" s="54" t="s">
        <v>49</v>
      </c>
      <c r="D108" s="62" t="s">
        <v>48</v>
      </c>
      <c r="E108" s="68">
        <f t="shared" si="20"/>
        <v>19</v>
      </c>
      <c r="F108" s="65">
        <f t="shared" si="21"/>
        <v>20</v>
      </c>
      <c r="G108" s="65">
        <v>6</v>
      </c>
      <c r="H108" s="65">
        <v>2</v>
      </c>
      <c r="I108" s="65">
        <v>5</v>
      </c>
      <c r="J108" s="65">
        <v>9</v>
      </c>
      <c r="K108" s="65">
        <v>17</v>
      </c>
      <c r="L108" s="65">
        <v>23</v>
      </c>
      <c r="M108" s="65">
        <f t="shared" si="22"/>
        <v>-6</v>
      </c>
      <c r="P108" s="81">
        <f t="shared" si="27"/>
        <v>23</v>
      </c>
      <c r="Q108" s="54" t="s">
        <v>225</v>
      </c>
      <c r="R108" s="62" t="s">
        <v>116</v>
      </c>
      <c r="S108" s="68">
        <f t="shared" si="23"/>
        <v>17</v>
      </c>
      <c r="T108" s="65">
        <f t="shared" si="24"/>
        <v>13</v>
      </c>
      <c r="U108" s="65">
        <v>5</v>
      </c>
      <c r="V108" s="65">
        <v>2</v>
      </c>
      <c r="W108" s="65">
        <v>5</v>
      </c>
      <c r="X108" s="65">
        <v>3</v>
      </c>
      <c r="Y108" s="65">
        <v>17</v>
      </c>
      <c r="Z108" s="65">
        <v>13</v>
      </c>
      <c r="AA108" s="65">
        <f t="shared" si="25"/>
        <v>4</v>
      </c>
    </row>
    <row r="109" spans="2:27" ht="12.75" customHeight="1" x14ac:dyDescent="0.25">
      <c r="B109" s="81">
        <f t="shared" si="26"/>
        <v>24</v>
      </c>
      <c r="C109" s="54" t="s">
        <v>84</v>
      </c>
      <c r="D109" s="62" t="s">
        <v>99</v>
      </c>
      <c r="E109" s="68">
        <f t="shared" si="20"/>
        <v>19</v>
      </c>
      <c r="F109" s="65">
        <f t="shared" si="21"/>
        <v>21</v>
      </c>
      <c r="G109" s="65">
        <v>6</v>
      </c>
      <c r="H109" s="65">
        <v>2</v>
      </c>
      <c r="I109" s="65">
        <v>5</v>
      </c>
      <c r="J109" s="65">
        <v>10</v>
      </c>
      <c r="K109" s="65">
        <v>28</v>
      </c>
      <c r="L109" s="65">
        <v>36</v>
      </c>
      <c r="M109" s="65">
        <f t="shared" si="22"/>
        <v>-8</v>
      </c>
      <c r="P109" s="81">
        <f t="shared" si="27"/>
        <v>24</v>
      </c>
      <c r="Q109" s="54" t="s">
        <v>94</v>
      </c>
      <c r="R109" s="62" t="s">
        <v>130</v>
      </c>
      <c r="S109" s="68">
        <f t="shared" si="23"/>
        <v>17</v>
      </c>
      <c r="T109" s="65">
        <f t="shared" si="24"/>
        <v>13</v>
      </c>
      <c r="U109" s="65">
        <v>4</v>
      </c>
      <c r="V109" s="65">
        <v>3</v>
      </c>
      <c r="W109" s="65">
        <v>6</v>
      </c>
      <c r="X109" s="65">
        <v>3</v>
      </c>
      <c r="Y109" s="65">
        <v>16</v>
      </c>
      <c r="Z109" s="65">
        <v>13</v>
      </c>
      <c r="AA109" s="65">
        <f t="shared" si="25"/>
        <v>3</v>
      </c>
    </row>
    <row r="110" spans="2:27" ht="12.75" customHeight="1" x14ac:dyDescent="0.25">
      <c r="B110" s="81">
        <f t="shared" si="26"/>
        <v>25</v>
      </c>
      <c r="C110" s="54" t="s">
        <v>295</v>
      </c>
      <c r="D110" s="62" t="s">
        <v>18</v>
      </c>
      <c r="E110" s="68">
        <f t="shared" si="20"/>
        <v>22</v>
      </c>
      <c r="F110" s="65">
        <f t="shared" si="21"/>
        <v>16</v>
      </c>
      <c r="G110" s="65">
        <v>5</v>
      </c>
      <c r="H110" s="65">
        <v>3</v>
      </c>
      <c r="I110" s="65">
        <v>9</v>
      </c>
      <c r="J110" s="65">
        <v>2</v>
      </c>
      <c r="K110" s="65">
        <v>20</v>
      </c>
      <c r="L110" s="65">
        <v>12</v>
      </c>
      <c r="M110" s="65">
        <f t="shared" si="22"/>
        <v>8</v>
      </c>
      <c r="P110" s="81">
        <f t="shared" si="27"/>
        <v>25</v>
      </c>
      <c r="Q110" s="54" t="s">
        <v>256</v>
      </c>
      <c r="R110" s="62" t="s">
        <v>2</v>
      </c>
      <c r="S110" s="68">
        <f t="shared" si="23"/>
        <v>16</v>
      </c>
      <c r="T110" s="65">
        <f t="shared" si="24"/>
        <v>12</v>
      </c>
      <c r="U110" s="65">
        <v>5</v>
      </c>
      <c r="V110" s="65">
        <v>2</v>
      </c>
      <c r="W110" s="65">
        <v>4</v>
      </c>
      <c r="X110" s="65">
        <v>3</v>
      </c>
      <c r="Y110" s="65">
        <v>16</v>
      </c>
      <c r="Z110" s="65">
        <v>14</v>
      </c>
      <c r="AA110" s="65">
        <f t="shared" si="25"/>
        <v>2</v>
      </c>
    </row>
    <row r="111" spans="2:27" ht="12.75" customHeight="1" x14ac:dyDescent="0.25">
      <c r="B111" s="81">
        <f t="shared" si="26"/>
        <v>26</v>
      </c>
      <c r="C111" s="54" t="s">
        <v>69</v>
      </c>
      <c r="D111" s="62" t="s">
        <v>0</v>
      </c>
      <c r="E111" s="68">
        <f t="shared" si="20"/>
        <v>20</v>
      </c>
      <c r="F111" s="65">
        <f t="shared" si="21"/>
        <v>16</v>
      </c>
      <c r="G111" s="65">
        <v>6</v>
      </c>
      <c r="H111" s="65">
        <v>4</v>
      </c>
      <c r="I111" s="65">
        <v>4</v>
      </c>
      <c r="J111" s="65">
        <v>6</v>
      </c>
      <c r="K111" s="65">
        <v>20</v>
      </c>
      <c r="L111" s="65">
        <v>18</v>
      </c>
      <c r="M111" s="65">
        <f t="shared" si="22"/>
        <v>2</v>
      </c>
      <c r="P111" s="81">
        <f t="shared" si="27"/>
        <v>26</v>
      </c>
      <c r="Q111" s="54" t="s">
        <v>14</v>
      </c>
      <c r="R111" s="62" t="s">
        <v>18</v>
      </c>
      <c r="S111" s="68">
        <f t="shared" si="23"/>
        <v>16</v>
      </c>
      <c r="T111" s="65">
        <f t="shared" si="24"/>
        <v>13</v>
      </c>
      <c r="U111" s="65">
        <v>5</v>
      </c>
      <c r="V111" s="65">
        <v>4</v>
      </c>
      <c r="W111" s="65">
        <v>2</v>
      </c>
      <c r="X111" s="65">
        <v>6</v>
      </c>
      <c r="Y111" s="65">
        <v>13</v>
      </c>
      <c r="Z111" s="65">
        <v>19</v>
      </c>
      <c r="AA111" s="65">
        <f t="shared" si="25"/>
        <v>-6</v>
      </c>
    </row>
    <row r="112" spans="2:27" ht="12.75" customHeight="1" x14ac:dyDescent="0.25">
      <c r="B112" s="81">
        <f t="shared" si="26"/>
        <v>27</v>
      </c>
      <c r="C112" s="54" t="s">
        <v>225</v>
      </c>
      <c r="D112" s="62" t="s">
        <v>116</v>
      </c>
      <c r="E112" s="68">
        <f t="shared" si="20"/>
        <v>17</v>
      </c>
      <c r="F112" s="65">
        <f t="shared" si="21"/>
        <v>14</v>
      </c>
      <c r="G112" s="65">
        <v>5</v>
      </c>
      <c r="H112" s="65">
        <v>1</v>
      </c>
      <c r="I112" s="65">
        <v>6</v>
      </c>
      <c r="J112" s="65">
        <v>3</v>
      </c>
      <c r="K112" s="65">
        <v>13</v>
      </c>
      <c r="L112" s="65">
        <v>11</v>
      </c>
      <c r="M112" s="65">
        <f t="shared" si="22"/>
        <v>2</v>
      </c>
      <c r="P112" s="81">
        <f t="shared" si="27"/>
        <v>27</v>
      </c>
      <c r="Q112" s="54" t="s">
        <v>166</v>
      </c>
      <c r="R112" s="62" t="s">
        <v>146</v>
      </c>
      <c r="S112" s="68">
        <f t="shared" si="23"/>
        <v>15</v>
      </c>
      <c r="T112" s="65">
        <f t="shared" si="24"/>
        <v>12</v>
      </c>
      <c r="U112" s="65">
        <v>5</v>
      </c>
      <c r="V112" s="65">
        <v>3</v>
      </c>
      <c r="W112" s="65">
        <v>2</v>
      </c>
      <c r="X112" s="65">
        <v>5</v>
      </c>
      <c r="Y112" s="65">
        <v>18</v>
      </c>
      <c r="Z112" s="65">
        <v>14</v>
      </c>
      <c r="AA112" s="65">
        <f t="shared" si="25"/>
        <v>4</v>
      </c>
    </row>
    <row r="113" spans="2:27" ht="12.75" customHeight="1" x14ac:dyDescent="0.25">
      <c r="B113" s="81">
        <f t="shared" si="26"/>
        <v>28</v>
      </c>
      <c r="C113" s="54" t="s">
        <v>460</v>
      </c>
      <c r="D113" s="62" t="s">
        <v>25</v>
      </c>
      <c r="E113" s="68">
        <f t="shared" si="20"/>
        <v>16</v>
      </c>
      <c r="F113" s="65">
        <f t="shared" si="21"/>
        <v>16</v>
      </c>
      <c r="G113" s="65">
        <v>6</v>
      </c>
      <c r="H113" s="65">
        <v>1</v>
      </c>
      <c r="I113" s="65">
        <v>3</v>
      </c>
      <c r="J113" s="65">
        <v>7</v>
      </c>
      <c r="K113" s="65">
        <v>17</v>
      </c>
      <c r="L113" s="65">
        <v>20</v>
      </c>
      <c r="M113" s="65">
        <f t="shared" si="22"/>
        <v>-3</v>
      </c>
      <c r="P113" s="81">
        <f t="shared" si="27"/>
        <v>28</v>
      </c>
      <c r="Q113" s="54" t="s">
        <v>83</v>
      </c>
      <c r="R113" s="62" t="s">
        <v>0</v>
      </c>
      <c r="S113" s="68">
        <f t="shared" si="23"/>
        <v>15</v>
      </c>
      <c r="T113" s="65">
        <f t="shared" si="24"/>
        <v>13</v>
      </c>
      <c r="U113" s="65">
        <v>4</v>
      </c>
      <c r="V113" s="65">
        <v>3</v>
      </c>
      <c r="W113" s="65">
        <v>4</v>
      </c>
      <c r="X113" s="65">
        <v>5</v>
      </c>
      <c r="Y113" s="65">
        <v>15</v>
      </c>
      <c r="Z113" s="65">
        <v>13</v>
      </c>
      <c r="AA113" s="65">
        <f t="shared" si="25"/>
        <v>2</v>
      </c>
    </row>
    <row r="114" spans="2:27" ht="12.75" customHeight="1" x14ac:dyDescent="0.25">
      <c r="B114" s="81">
        <f t="shared" si="26"/>
        <v>29</v>
      </c>
      <c r="C114" s="54" t="s">
        <v>371</v>
      </c>
      <c r="D114" s="62" t="s">
        <v>35</v>
      </c>
      <c r="E114" s="68">
        <f t="shared" si="20"/>
        <v>16</v>
      </c>
      <c r="F114" s="65">
        <f t="shared" si="21"/>
        <v>14</v>
      </c>
      <c r="G114" s="65">
        <v>5</v>
      </c>
      <c r="H114" s="65">
        <v>3</v>
      </c>
      <c r="I114" s="65">
        <v>3</v>
      </c>
      <c r="J114" s="65">
        <v>6</v>
      </c>
      <c r="K114" s="65">
        <v>22</v>
      </c>
      <c r="L114" s="65">
        <v>21</v>
      </c>
      <c r="M114" s="65">
        <f t="shared" si="22"/>
        <v>1</v>
      </c>
      <c r="P114" s="81">
        <f t="shared" si="27"/>
        <v>29</v>
      </c>
      <c r="Q114" s="54" t="s">
        <v>371</v>
      </c>
      <c r="R114" s="62" t="s">
        <v>35</v>
      </c>
      <c r="S114" s="68">
        <f t="shared" si="23"/>
        <v>14</v>
      </c>
      <c r="T114" s="65">
        <f t="shared" si="24"/>
        <v>13</v>
      </c>
      <c r="U114" s="65">
        <v>4</v>
      </c>
      <c r="V114" s="65">
        <v>2</v>
      </c>
      <c r="W114" s="65">
        <v>4</v>
      </c>
      <c r="X114" s="65">
        <v>5</v>
      </c>
      <c r="Y114" s="65">
        <v>11</v>
      </c>
      <c r="Z114" s="65">
        <v>13</v>
      </c>
      <c r="AA114" s="65">
        <f t="shared" si="25"/>
        <v>-2</v>
      </c>
    </row>
    <row r="115" spans="2:27" ht="12.75" customHeight="1" x14ac:dyDescent="0.25">
      <c r="B115" s="81">
        <f t="shared" si="26"/>
        <v>30</v>
      </c>
      <c r="C115" s="54" t="s">
        <v>46</v>
      </c>
      <c r="D115" s="62" t="s">
        <v>130</v>
      </c>
      <c r="E115" s="68">
        <f t="shared" si="20"/>
        <v>15</v>
      </c>
      <c r="F115" s="65">
        <f t="shared" si="21"/>
        <v>14</v>
      </c>
      <c r="G115" s="65">
        <v>5</v>
      </c>
      <c r="H115" s="65">
        <v>1</v>
      </c>
      <c r="I115" s="65">
        <v>4</v>
      </c>
      <c r="J115" s="65">
        <v>5</v>
      </c>
      <c r="K115" s="65">
        <v>14</v>
      </c>
      <c r="L115" s="65">
        <v>17</v>
      </c>
      <c r="M115" s="65">
        <f t="shared" si="22"/>
        <v>-3</v>
      </c>
      <c r="P115" s="81">
        <f t="shared" si="27"/>
        <v>30</v>
      </c>
      <c r="Q115" s="54" t="s">
        <v>368</v>
      </c>
      <c r="R115" s="62" t="s">
        <v>25</v>
      </c>
      <c r="S115" s="68">
        <f t="shared" si="23"/>
        <v>14</v>
      </c>
      <c r="T115" s="65">
        <f t="shared" si="24"/>
        <v>13</v>
      </c>
      <c r="U115" s="65">
        <v>4</v>
      </c>
      <c r="V115" s="65">
        <v>1</v>
      </c>
      <c r="W115" s="65">
        <v>5</v>
      </c>
      <c r="X115" s="65">
        <v>4</v>
      </c>
      <c r="Y115" s="65">
        <v>13</v>
      </c>
      <c r="Z115" s="65">
        <v>16</v>
      </c>
      <c r="AA115" s="65">
        <f t="shared" si="25"/>
        <v>-3</v>
      </c>
    </row>
    <row r="116" spans="2:27" ht="12.75" customHeight="1" x14ac:dyDescent="0.25">
      <c r="B116" s="81">
        <f t="shared" si="26"/>
        <v>31</v>
      </c>
      <c r="C116" s="54" t="s">
        <v>14</v>
      </c>
      <c r="D116" s="62" t="s">
        <v>18</v>
      </c>
      <c r="E116" s="68">
        <f t="shared" si="20"/>
        <v>15</v>
      </c>
      <c r="F116" s="65">
        <f t="shared" si="21"/>
        <v>16</v>
      </c>
      <c r="G116" s="65">
        <v>5</v>
      </c>
      <c r="H116" s="65">
        <v>2</v>
      </c>
      <c r="I116" s="65">
        <v>3</v>
      </c>
      <c r="J116" s="65">
        <v>8</v>
      </c>
      <c r="K116" s="65">
        <v>13</v>
      </c>
      <c r="L116" s="65">
        <v>24</v>
      </c>
      <c r="M116" s="65">
        <f t="shared" si="22"/>
        <v>-11</v>
      </c>
      <c r="P116" s="81">
        <f t="shared" si="27"/>
        <v>31</v>
      </c>
      <c r="Q116" s="54" t="s">
        <v>135</v>
      </c>
      <c r="R116" s="62" t="s">
        <v>41</v>
      </c>
      <c r="S116" s="68">
        <f t="shared" si="23"/>
        <v>13</v>
      </c>
      <c r="T116" s="65">
        <f t="shared" si="24"/>
        <v>12</v>
      </c>
      <c r="U116" s="65">
        <v>4</v>
      </c>
      <c r="V116" s="65">
        <v>2</v>
      </c>
      <c r="W116" s="65">
        <v>3</v>
      </c>
      <c r="X116" s="65">
        <v>5</v>
      </c>
      <c r="Y116" s="65">
        <v>12</v>
      </c>
      <c r="Z116" s="65">
        <v>19</v>
      </c>
      <c r="AA116" s="65">
        <f t="shared" si="25"/>
        <v>-7</v>
      </c>
    </row>
    <row r="117" spans="2:27" ht="12.75" customHeight="1" x14ac:dyDescent="0.25">
      <c r="B117" s="81">
        <f t="shared" si="26"/>
        <v>32</v>
      </c>
      <c r="C117" s="54" t="s">
        <v>203</v>
      </c>
      <c r="D117" s="62" t="s">
        <v>55</v>
      </c>
      <c r="E117" s="68">
        <f t="shared" si="20"/>
        <v>15</v>
      </c>
      <c r="F117" s="65">
        <f t="shared" si="21"/>
        <v>16</v>
      </c>
      <c r="G117" s="65">
        <v>4</v>
      </c>
      <c r="H117" s="65">
        <v>1</v>
      </c>
      <c r="I117" s="65">
        <v>6</v>
      </c>
      <c r="J117" s="65">
        <v>6</v>
      </c>
      <c r="K117" s="65">
        <v>16</v>
      </c>
      <c r="L117" s="65">
        <v>20</v>
      </c>
      <c r="M117" s="65">
        <f t="shared" si="22"/>
        <v>-4</v>
      </c>
      <c r="P117" s="81">
        <f t="shared" si="27"/>
        <v>32</v>
      </c>
      <c r="Q117" s="54" t="s">
        <v>112</v>
      </c>
      <c r="R117" s="62" t="s">
        <v>41</v>
      </c>
      <c r="S117" s="68">
        <f t="shared" si="23"/>
        <v>13</v>
      </c>
      <c r="T117" s="65">
        <f t="shared" si="24"/>
        <v>13</v>
      </c>
      <c r="U117" s="65">
        <v>3</v>
      </c>
      <c r="V117" s="65">
        <v>3</v>
      </c>
      <c r="W117" s="65">
        <v>4</v>
      </c>
      <c r="X117" s="65">
        <v>6</v>
      </c>
      <c r="Y117" s="65">
        <v>15</v>
      </c>
      <c r="Z117" s="65">
        <v>17</v>
      </c>
      <c r="AA117" s="65">
        <f t="shared" si="25"/>
        <v>-2</v>
      </c>
    </row>
    <row r="118" spans="2:27" ht="12.75" customHeight="1" x14ac:dyDescent="0.25">
      <c r="B118" s="81">
        <f t="shared" si="26"/>
        <v>33</v>
      </c>
      <c r="C118" s="54" t="s">
        <v>250</v>
      </c>
      <c r="D118" s="62" t="s">
        <v>66</v>
      </c>
      <c r="E118" s="68">
        <f t="shared" si="20"/>
        <v>14</v>
      </c>
      <c r="F118" s="65">
        <f t="shared" si="21"/>
        <v>16</v>
      </c>
      <c r="G118" s="65">
        <v>5</v>
      </c>
      <c r="H118" s="65">
        <v>1</v>
      </c>
      <c r="I118" s="65">
        <v>3</v>
      </c>
      <c r="J118" s="65">
        <v>8</v>
      </c>
      <c r="K118" s="65">
        <v>12</v>
      </c>
      <c r="L118" s="65">
        <v>19</v>
      </c>
      <c r="M118" s="65">
        <f t="shared" si="22"/>
        <v>-7</v>
      </c>
      <c r="P118" s="81">
        <f t="shared" si="27"/>
        <v>33</v>
      </c>
      <c r="Q118" s="54" t="s">
        <v>10</v>
      </c>
      <c r="R118" s="62" t="s">
        <v>9</v>
      </c>
      <c r="S118" s="68">
        <f t="shared" ref="S118:S139" si="28">(U118-V118)*2+V118*3+W118</f>
        <v>13</v>
      </c>
      <c r="T118" s="65">
        <f t="shared" ref="T118:T139" si="29">U118+W118+X118</f>
        <v>12</v>
      </c>
      <c r="U118" s="65">
        <v>3</v>
      </c>
      <c r="V118" s="65">
        <v>1</v>
      </c>
      <c r="W118" s="65">
        <v>6</v>
      </c>
      <c r="X118" s="65">
        <v>3</v>
      </c>
      <c r="Y118" s="65">
        <v>11</v>
      </c>
      <c r="Z118" s="65">
        <v>13</v>
      </c>
      <c r="AA118" s="65">
        <f t="shared" ref="AA118:AA139" si="30">Y118-Z118</f>
        <v>-2</v>
      </c>
    </row>
    <row r="119" spans="2:27" ht="12.75" customHeight="1" x14ac:dyDescent="0.25">
      <c r="B119" s="81">
        <f t="shared" si="26"/>
        <v>34</v>
      </c>
      <c r="C119" s="54" t="s">
        <v>335</v>
      </c>
      <c r="D119" s="62" t="s">
        <v>116</v>
      </c>
      <c r="E119" s="68">
        <f t="shared" si="20"/>
        <v>13</v>
      </c>
      <c r="F119" s="65">
        <f t="shared" si="21"/>
        <v>14</v>
      </c>
      <c r="G119" s="65">
        <v>4</v>
      </c>
      <c r="H119" s="65">
        <v>2</v>
      </c>
      <c r="I119" s="65">
        <v>3</v>
      </c>
      <c r="J119" s="65">
        <v>7</v>
      </c>
      <c r="K119" s="65">
        <v>8</v>
      </c>
      <c r="L119" s="65">
        <v>15</v>
      </c>
      <c r="M119" s="65">
        <f t="shared" si="22"/>
        <v>-7</v>
      </c>
      <c r="P119" s="81">
        <f t="shared" ref="P119:P139" si="31">P118+1</f>
        <v>34</v>
      </c>
      <c r="Q119" s="54" t="s">
        <v>473</v>
      </c>
      <c r="R119" s="62" t="s">
        <v>99</v>
      </c>
      <c r="S119" s="68">
        <f t="shared" si="28"/>
        <v>13</v>
      </c>
      <c r="T119" s="65">
        <f t="shared" si="29"/>
        <v>13</v>
      </c>
      <c r="U119" s="65">
        <v>3</v>
      </c>
      <c r="V119" s="65">
        <v>1</v>
      </c>
      <c r="W119" s="65">
        <v>6</v>
      </c>
      <c r="X119" s="65">
        <v>4</v>
      </c>
      <c r="Y119" s="65">
        <v>10</v>
      </c>
      <c r="Z119" s="65">
        <v>12</v>
      </c>
      <c r="AA119" s="65">
        <f t="shared" si="30"/>
        <v>-2</v>
      </c>
    </row>
    <row r="120" spans="2:27" ht="12.75" customHeight="1" x14ac:dyDescent="0.25">
      <c r="B120" s="81">
        <f t="shared" si="26"/>
        <v>35</v>
      </c>
      <c r="C120" s="54" t="s">
        <v>84</v>
      </c>
      <c r="D120" s="62" t="s">
        <v>21</v>
      </c>
      <c r="E120" s="68">
        <f t="shared" si="20"/>
        <v>13</v>
      </c>
      <c r="F120" s="65">
        <f t="shared" si="21"/>
        <v>14</v>
      </c>
      <c r="G120" s="65">
        <v>2</v>
      </c>
      <c r="H120" s="65">
        <v>1</v>
      </c>
      <c r="I120" s="65">
        <v>8</v>
      </c>
      <c r="J120" s="65">
        <v>4</v>
      </c>
      <c r="K120" s="65">
        <v>11</v>
      </c>
      <c r="L120" s="65">
        <v>15</v>
      </c>
      <c r="M120" s="65">
        <f t="shared" si="22"/>
        <v>-4</v>
      </c>
      <c r="P120" s="81">
        <f t="shared" si="31"/>
        <v>35</v>
      </c>
      <c r="Q120" s="54" t="s">
        <v>56</v>
      </c>
      <c r="R120" s="62" t="s">
        <v>55</v>
      </c>
      <c r="S120" s="68">
        <f t="shared" si="28"/>
        <v>12</v>
      </c>
      <c r="T120" s="65">
        <f t="shared" si="29"/>
        <v>13</v>
      </c>
      <c r="U120" s="65">
        <v>5</v>
      </c>
      <c r="V120" s="65">
        <v>1</v>
      </c>
      <c r="W120" s="65">
        <v>1</v>
      </c>
      <c r="X120" s="65">
        <v>7</v>
      </c>
      <c r="Y120" s="65">
        <v>8</v>
      </c>
      <c r="Z120" s="65">
        <v>11</v>
      </c>
      <c r="AA120" s="65">
        <f t="shared" si="30"/>
        <v>-3</v>
      </c>
    </row>
    <row r="121" spans="2:27" ht="12.75" customHeight="1" x14ac:dyDescent="0.25">
      <c r="B121" s="81">
        <f t="shared" si="26"/>
        <v>36</v>
      </c>
      <c r="C121" s="54" t="s">
        <v>247</v>
      </c>
      <c r="D121" s="62" t="s">
        <v>13</v>
      </c>
      <c r="E121" s="68">
        <f t="shared" si="20"/>
        <v>13</v>
      </c>
      <c r="F121" s="65">
        <f t="shared" si="21"/>
        <v>16</v>
      </c>
      <c r="G121" s="65">
        <v>4</v>
      </c>
      <c r="H121" s="65">
        <v>1</v>
      </c>
      <c r="I121" s="65">
        <v>4</v>
      </c>
      <c r="J121" s="65">
        <v>8</v>
      </c>
      <c r="K121" s="65">
        <v>15</v>
      </c>
      <c r="L121" s="65">
        <v>26</v>
      </c>
      <c r="M121" s="65">
        <f t="shared" si="22"/>
        <v>-11</v>
      </c>
      <c r="P121" s="81">
        <f t="shared" si="31"/>
        <v>36</v>
      </c>
      <c r="Q121" s="54" t="s">
        <v>275</v>
      </c>
      <c r="R121" s="62" t="s">
        <v>15</v>
      </c>
      <c r="S121" s="68">
        <f t="shared" si="28"/>
        <v>12</v>
      </c>
      <c r="T121" s="65">
        <f t="shared" si="29"/>
        <v>12</v>
      </c>
      <c r="U121" s="65">
        <v>4</v>
      </c>
      <c r="V121" s="65">
        <v>1</v>
      </c>
      <c r="W121" s="65">
        <v>3</v>
      </c>
      <c r="X121" s="65">
        <v>5</v>
      </c>
      <c r="Y121" s="65">
        <v>7</v>
      </c>
      <c r="Z121" s="65">
        <v>11</v>
      </c>
      <c r="AA121" s="65">
        <f t="shared" si="30"/>
        <v>-4</v>
      </c>
    </row>
    <row r="122" spans="2:27" ht="12.75" customHeight="1" x14ac:dyDescent="0.25">
      <c r="B122" s="81">
        <f t="shared" si="26"/>
        <v>37</v>
      </c>
      <c r="C122" s="54" t="s">
        <v>135</v>
      </c>
      <c r="D122" s="62" t="s">
        <v>41</v>
      </c>
      <c r="E122" s="68">
        <f t="shared" si="20"/>
        <v>12</v>
      </c>
      <c r="F122" s="65">
        <f t="shared" si="21"/>
        <v>14</v>
      </c>
      <c r="G122" s="65">
        <v>3</v>
      </c>
      <c r="H122" s="65">
        <v>1</v>
      </c>
      <c r="I122" s="65">
        <v>5</v>
      </c>
      <c r="J122" s="65">
        <v>6</v>
      </c>
      <c r="K122" s="65">
        <v>18</v>
      </c>
      <c r="L122" s="65">
        <v>21</v>
      </c>
      <c r="M122" s="65">
        <f t="shared" si="22"/>
        <v>-3</v>
      </c>
      <c r="P122" s="81">
        <f t="shared" si="31"/>
        <v>37</v>
      </c>
      <c r="Q122" s="54" t="s">
        <v>161</v>
      </c>
      <c r="R122" s="62" t="s">
        <v>76</v>
      </c>
      <c r="S122" s="68">
        <f t="shared" si="28"/>
        <v>11</v>
      </c>
      <c r="T122" s="65">
        <f t="shared" si="29"/>
        <v>12</v>
      </c>
      <c r="U122" s="65">
        <v>3</v>
      </c>
      <c r="V122" s="65">
        <v>0</v>
      </c>
      <c r="W122" s="65">
        <v>5</v>
      </c>
      <c r="X122" s="65">
        <v>4</v>
      </c>
      <c r="Y122" s="65">
        <v>9</v>
      </c>
      <c r="Z122" s="65">
        <v>17</v>
      </c>
      <c r="AA122" s="65">
        <f t="shared" si="30"/>
        <v>-8</v>
      </c>
    </row>
    <row r="123" spans="2:27" ht="12.75" customHeight="1" x14ac:dyDescent="0.25">
      <c r="B123" s="81">
        <f t="shared" si="26"/>
        <v>38</v>
      </c>
      <c r="C123" s="54" t="s">
        <v>360</v>
      </c>
      <c r="D123" s="62" t="s">
        <v>76</v>
      </c>
      <c r="E123" s="68">
        <f t="shared" si="20"/>
        <v>11</v>
      </c>
      <c r="F123" s="65">
        <f t="shared" si="21"/>
        <v>14</v>
      </c>
      <c r="G123" s="65">
        <v>2</v>
      </c>
      <c r="H123" s="65">
        <v>1</v>
      </c>
      <c r="I123" s="65">
        <v>6</v>
      </c>
      <c r="J123" s="65">
        <v>6</v>
      </c>
      <c r="K123" s="65">
        <v>9</v>
      </c>
      <c r="L123" s="65">
        <v>18</v>
      </c>
      <c r="M123" s="65">
        <f t="shared" si="22"/>
        <v>-9</v>
      </c>
      <c r="P123" s="81">
        <f t="shared" si="31"/>
        <v>38</v>
      </c>
      <c r="Q123" s="54" t="s">
        <v>210</v>
      </c>
      <c r="R123" s="62" t="s">
        <v>48</v>
      </c>
      <c r="S123" s="68">
        <f t="shared" si="28"/>
        <v>10</v>
      </c>
      <c r="T123" s="65">
        <f t="shared" si="29"/>
        <v>12</v>
      </c>
      <c r="U123" s="65">
        <v>2</v>
      </c>
      <c r="V123" s="65">
        <v>0</v>
      </c>
      <c r="W123" s="65">
        <v>6</v>
      </c>
      <c r="X123" s="65">
        <v>4</v>
      </c>
      <c r="Y123" s="65">
        <v>10</v>
      </c>
      <c r="Z123" s="65">
        <v>16</v>
      </c>
      <c r="AA123" s="65">
        <f t="shared" si="30"/>
        <v>-6</v>
      </c>
    </row>
    <row r="124" spans="2:27" ht="12.75" customHeight="1" x14ac:dyDescent="0.25">
      <c r="B124" s="81">
        <f t="shared" si="26"/>
        <v>39</v>
      </c>
      <c r="C124" s="54" t="s">
        <v>234</v>
      </c>
      <c r="D124" s="62" t="s">
        <v>9</v>
      </c>
      <c r="E124" s="68">
        <f t="shared" si="20"/>
        <v>11</v>
      </c>
      <c r="F124" s="65">
        <f t="shared" si="21"/>
        <v>16</v>
      </c>
      <c r="G124" s="65">
        <v>5</v>
      </c>
      <c r="H124" s="65">
        <v>1</v>
      </c>
      <c r="I124" s="65">
        <v>0</v>
      </c>
      <c r="J124" s="65">
        <v>11</v>
      </c>
      <c r="K124" s="65">
        <v>12</v>
      </c>
      <c r="L124" s="65">
        <v>24</v>
      </c>
      <c r="M124" s="65">
        <f t="shared" si="22"/>
        <v>-12</v>
      </c>
      <c r="P124" s="81">
        <f t="shared" si="31"/>
        <v>39</v>
      </c>
      <c r="Q124" s="54" t="s">
        <v>234</v>
      </c>
      <c r="R124" s="62" t="s">
        <v>9</v>
      </c>
      <c r="S124" s="68">
        <f t="shared" si="28"/>
        <v>10</v>
      </c>
      <c r="T124" s="65">
        <f t="shared" si="29"/>
        <v>12</v>
      </c>
      <c r="U124" s="65">
        <v>3</v>
      </c>
      <c r="V124" s="65">
        <v>1</v>
      </c>
      <c r="W124" s="65">
        <v>3</v>
      </c>
      <c r="X124" s="65">
        <v>6</v>
      </c>
      <c r="Y124" s="65">
        <v>15</v>
      </c>
      <c r="Z124" s="65">
        <v>18</v>
      </c>
      <c r="AA124" s="65">
        <f t="shared" si="30"/>
        <v>-3</v>
      </c>
    </row>
    <row r="125" spans="2:27" ht="12.75" customHeight="1" x14ac:dyDescent="0.25">
      <c r="B125" s="81">
        <f t="shared" si="26"/>
        <v>40</v>
      </c>
      <c r="C125" s="54" t="s">
        <v>65</v>
      </c>
      <c r="D125" s="62" t="s">
        <v>64</v>
      </c>
      <c r="E125" s="68">
        <f t="shared" si="20"/>
        <v>9</v>
      </c>
      <c r="F125" s="65">
        <f t="shared" si="21"/>
        <v>16</v>
      </c>
      <c r="G125" s="65">
        <v>2</v>
      </c>
      <c r="H125" s="65">
        <v>1</v>
      </c>
      <c r="I125" s="65">
        <v>4</v>
      </c>
      <c r="J125" s="65">
        <v>10</v>
      </c>
      <c r="K125" s="65">
        <v>11</v>
      </c>
      <c r="L125" s="65">
        <v>27</v>
      </c>
      <c r="M125" s="65">
        <f t="shared" si="22"/>
        <v>-16</v>
      </c>
      <c r="P125" s="81">
        <f t="shared" si="31"/>
        <v>40</v>
      </c>
      <c r="Q125" s="54" t="s">
        <v>360</v>
      </c>
      <c r="R125" s="62" t="s">
        <v>76</v>
      </c>
      <c r="S125" s="68">
        <f t="shared" si="28"/>
        <v>10</v>
      </c>
      <c r="T125" s="65">
        <f t="shared" si="29"/>
        <v>12</v>
      </c>
      <c r="U125" s="65">
        <v>2</v>
      </c>
      <c r="V125" s="65">
        <v>1</v>
      </c>
      <c r="W125" s="65">
        <v>5</v>
      </c>
      <c r="X125" s="65">
        <v>5</v>
      </c>
      <c r="Y125" s="65">
        <v>8</v>
      </c>
      <c r="Z125" s="65">
        <v>14</v>
      </c>
      <c r="AA125" s="65">
        <f t="shared" si="30"/>
        <v>-6</v>
      </c>
    </row>
    <row r="126" spans="2:27" ht="12.75" customHeight="1" x14ac:dyDescent="0.25">
      <c r="B126" s="81">
        <f t="shared" si="26"/>
        <v>41</v>
      </c>
      <c r="C126" s="54" t="s">
        <v>164</v>
      </c>
      <c r="D126" s="62" t="s">
        <v>70</v>
      </c>
      <c r="E126" s="68">
        <f t="shared" si="20"/>
        <v>5</v>
      </c>
      <c r="F126" s="65">
        <f t="shared" si="21"/>
        <v>14</v>
      </c>
      <c r="G126" s="65">
        <v>1</v>
      </c>
      <c r="H126" s="65">
        <v>0</v>
      </c>
      <c r="I126" s="65">
        <v>3</v>
      </c>
      <c r="J126" s="65">
        <v>10</v>
      </c>
      <c r="K126" s="65">
        <v>13</v>
      </c>
      <c r="L126" s="65">
        <v>36</v>
      </c>
      <c r="M126" s="65">
        <f t="shared" si="22"/>
        <v>-23</v>
      </c>
      <c r="P126" s="81">
        <f t="shared" si="31"/>
        <v>41</v>
      </c>
      <c r="Q126" s="54" t="s">
        <v>38</v>
      </c>
      <c r="R126" s="62" t="s">
        <v>21</v>
      </c>
      <c r="S126" s="68">
        <f t="shared" si="28"/>
        <v>9</v>
      </c>
      <c r="T126" s="65">
        <f t="shared" si="29"/>
        <v>12</v>
      </c>
      <c r="U126" s="65">
        <v>3</v>
      </c>
      <c r="V126" s="65">
        <v>0</v>
      </c>
      <c r="W126" s="65">
        <v>3</v>
      </c>
      <c r="X126" s="65">
        <v>6</v>
      </c>
      <c r="Y126" s="65">
        <v>7</v>
      </c>
      <c r="Z126" s="65">
        <v>13</v>
      </c>
      <c r="AA126" s="65">
        <f t="shared" si="30"/>
        <v>-6</v>
      </c>
    </row>
    <row r="127" spans="2:27" ht="12.75" customHeight="1" x14ac:dyDescent="0.25">
      <c r="B127" s="81">
        <f t="shared" si="26"/>
        <v>42</v>
      </c>
      <c r="C127" s="54" t="s">
        <v>237</v>
      </c>
      <c r="D127" s="62" t="s">
        <v>2</v>
      </c>
      <c r="E127" s="68">
        <f t="shared" si="20"/>
        <v>4</v>
      </c>
      <c r="F127" s="65">
        <f t="shared" si="21"/>
        <v>16</v>
      </c>
      <c r="G127" s="65">
        <v>0</v>
      </c>
      <c r="H127" s="65">
        <v>0</v>
      </c>
      <c r="I127" s="65">
        <v>4</v>
      </c>
      <c r="J127" s="65">
        <v>12</v>
      </c>
      <c r="K127" s="65">
        <v>13</v>
      </c>
      <c r="L127" s="65">
        <v>44</v>
      </c>
      <c r="M127" s="65">
        <f t="shared" si="22"/>
        <v>-31</v>
      </c>
      <c r="P127" s="81">
        <f t="shared" si="31"/>
        <v>42</v>
      </c>
      <c r="Q127" s="54" t="s">
        <v>222</v>
      </c>
      <c r="R127" s="62" t="s">
        <v>64</v>
      </c>
      <c r="S127" s="68">
        <f t="shared" si="28"/>
        <v>9</v>
      </c>
      <c r="T127" s="65">
        <f t="shared" si="29"/>
        <v>12</v>
      </c>
      <c r="U127" s="65">
        <v>3</v>
      </c>
      <c r="V127" s="65">
        <v>0</v>
      </c>
      <c r="W127" s="65">
        <v>3</v>
      </c>
      <c r="X127" s="65">
        <v>6</v>
      </c>
      <c r="Y127" s="65">
        <v>8</v>
      </c>
      <c r="Z127" s="65">
        <v>19</v>
      </c>
      <c r="AA127" s="65">
        <f t="shared" si="30"/>
        <v>-11</v>
      </c>
    </row>
    <row r="128" spans="2:27" ht="12.75" customHeight="1" x14ac:dyDescent="0.25">
      <c r="C128" s="37"/>
      <c r="E128" s="50"/>
      <c r="F128" s="50"/>
      <c r="G128" s="50"/>
      <c r="H128" s="50"/>
      <c r="I128" s="50"/>
      <c r="J128" s="50"/>
      <c r="K128" s="50"/>
      <c r="L128" s="50"/>
      <c r="M128" s="50"/>
      <c r="P128" s="81">
        <f t="shared" si="31"/>
        <v>43</v>
      </c>
      <c r="Q128" s="54" t="s">
        <v>250</v>
      </c>
      <c r="R128" s="62" t="s">
        <v>66</v>
      </c>
      <c r="S128" s="68">
        <f t="shared" si="28"/>
        <v>9</v>
      </c>
      <c r="T128" s="65">
        <f t="shared" si="29"/>
        <v>12</v>
      </c>
      <c r="U128" s="65">
        <v>2</v>
      </c>
      <c r="V128" s="65">
        <v>0</v>
      </c>
      <c r="W128" s="65">
        <v>5</v>
      </c>
      <c r="X128" s="65">
        <v>5</v>
      </c>
      <c r="Y128" s="65">
        <v>14</v>
      </c>
      <c r="Z128" s="65">
        <v>19</v>
      </c>
      <c r="AA128" s="65">
        <f t="shared" si="30"/>
        <v>-5</v>
      </c>
    </row>
    <row r="129" spans="3:27" ht="12.75" customHeight="1" x14ac:dyDescent="0.25">
      <c r="C129" s="37"/>
      <c r="E129" s="50"/>
      <c r="F129" s="66">
        <f t="shared" ref="F129:M129" si="32">SUM(F86:F127)</f>
        <v>860</v>
      </c>
      <c r="G129" s="66">
        <f t="shared" si="32"/>
        <v>288</v>
      </c>
      <c r="H129" s="66">
        <f t="shared" si="32"/>
        <v>141</v>
      </c>
      <c r="I129" s="66">
        <f t="shared" si="32"/>
        <v>284</v>
      </c>
      <c r="J129" s="66">
        <f t="shared" si="32"/>
        <v>288</v>
      </c>
      <c r="K129" s="66">
        <f t="shared" si="32"/>
        <v>975</v>
      </c>
      <c r="L129" s="66">
        <f t="shared" si="32"/>
        <v>975</v>
      </c>
      <c r="M129" s="66">
        <f t="shared" si="32"/>
        <v>0</v>
      </c>
      <c r="P129" s="81">
        <f t="shared" si="31"/>
        <v>44</v>
      </c>
      <c r="Q129" s="54" t="s">
        <v>98</v>
      </c>
      <c r="R129" s="62" t="s">
        <v>70</v>
      </c>
      <c r="S129" s="68">
        <f t="shared" si="28"/>
        <v>9</v>
      </c>
      <c r="T129" s="65">
        <f t="shared" si="29"/>
        <v>12</v>
      </c>
      <c r="U129" s="65">
        <v>2</v>
      </c>
      <c r="V129" s="65">
        <v>2</v>
      </c>
      <c r="W129" s="65">
        <v>3</v>
      </c>
      <c r="X129" s="65">
        <v>7</v>
      </c>
      <c r="Y129" s="65">
        <v>10</v>
      </c>
      <c r="Z129" s="65">
        <v>29</v>
      </c>
      <c r="AA129" s="65">
        <f t="shared" si="30"/>
        <v>-19</v>
      </c>
    </row>
    <row r="130" spans="3:27" ht="12.75" customHeight="1" x14ac:dyDescent="0.25">
      <c r="P130" s="81">
        <f t="shared" si="31"/>
        <v>45</v>
      </c>
      <c r="Q130" s="54" t="s">
        <v>233</v>
      </c>
      <c r="R130" s="62" t="s">
        <v>15</v>
      </c>
      <c r="S130" s="68">
        <f t="shared" si="28"/>
        <v>8</v>
      </c>
      <c r="T130" s="65">
        <f t="shared" si="29"/>
        <v>12</v>
      </c>
      <c r="U130" s="65">
        <v>3</v>
      </c>
      <c r="V130" s="65">
        <v>1</v>
      </c>
      <c r="W130" s="65">
        <v>1</v>
      </c>
      <c r="X130" s="65">
        <v>8</v>
      </c>
      <c r="Y130" s="65">
        <v>7</v>
      </c>
      <c r="Z130" s="65">
        <v>25</v>
      </c>
      <c r="AA130" s="65">
        <f t="shared" si="30"/>
        <v>-18</v>
      </c>
    </row>
    <row r="131" spans="3:27" ht="12.75" customHeight="1" x14ac:dyDescent="0.25">
      <c r="P131" s="81">
        <f t="shared" si="31"/>
        <v>46</v>
      </c>
      <c r="Q131" s="54" t="s">
        <v>167</v>
      </c>
      <c r="R131" s="63" t="s">
        <v>18</v>
      </c>
      <c r="S131" s="68">
        <f t="shared" si="28"/>
        <v>8</v>
      </c>
      <c r="T131" s="65">
        <f t="shared" si="29"/>
        <v>12</v>
      </c>
      <c r="U131" s="65">
        <v>2</v>
      </c>
      <c r="V131" s="65">
        <v>1</v>
      </c>
      <c r="W131" s="65">
        <v>3</v>
      </c>
      <c r="X131" s="65">
        <v>7</v>
      </c>
      <c r="Y131" s="65">
        <v>10</v>
      </c>
      <c r="Z131" s="65">
        <v>18</v>
      </c>
      <c r="AA131" s="65">
        <f t="shared" si="30"/>
        <v>-8</v>
      </c>
    </row>
    <row r="132" spans="3:27" ht="12.75" customHeight="1" x14ac:dyDescent="0.25">
      <c r="P132" s="81">
        <f t="shared" si="31"/>
        <v>47</v>
      </c>
      <c r="Q132" s="54" t="s">
        <v>460</v>
      </c>
      <c r="R132" s="63" t="s">
        <v>25</v>
      </c>
      <c r="S132" s="68">
        <f t="shared" si="28"/>
        <v>8</v>
      </c>
      <c r="T132" s="65">
        <f t="shared" si="29"/>
        <v>12</v>
      </c>
      <c r="U132" s="65">
        <v>2</v>
      </c>
      <c r="V132" s="65">
        <v>1</v>
      </c>
      <c r="W132" s="65">
        <v>3</v>
      </c>
      <c r="X132" s="65">
        <v>7</v>
      </c>
      <c r="Y132" s="65">
        <v>15</v>
      </c>
      <c r="Z132" s="65">
        <v>31</v>
      </c>
      <c r="AA132" s="65">
        <f t="shared" si="30"/>
        <v>-16</v>
      </c>
    </row>
    <row r="133" spans="3:27" ht="12.75" customHeight="1" x14ac:dyDescent="0.25">
      <c r="P133" s="81">
        <f t="shared" si="31"/>
        <v>48</v>
      </c>
      <c r="Q133" s="54" t="s">
        <v>473</v>
      </c>
      <c r="R133" s="63" t="s">
        <v>21</v>
      </c>
      <c r="S133" s="68">
        <f t="shared" si="28"/>
        <v>7</v>
      </c>
      <c r="T133" s="65">
        <f t="shared" si="29"/>
        <v>12</v>
      </c>
      <c r="U133" s="65">
        <v>2</v>
      </c>
      <c r="V133" s="65">
        <v>1</v>
      </c>
      <c r="W133" s="65">
        <v>2</v>
      </c>
      <c r="X133" s="65">
        <v>8</v>
      </c>
      <c r="Y133" s="65">
        <v>12</v>
      </c>
      <c r="Z133" s="65">
        <v>19</v>
      </c>
      <c r="AA133" s="65">
        <f t="shared" si="30"/>
        <v>-7</v>
      </c>
    </row>
    <row r="134" spans="3:27" ht="12.75" customHeight="1" x14ac:dyDescent="0.25">
      <c r="P134" s="81">
        <f t="shared" si="31"/>
        <v>49</v>
      </c>
      <c r="Q134" s="54" t="s">
        <v>175</v>
      </c>
      <c r="R134" s="63" t="s">
        <v>35</v>
      </c>
      <c r="S134" s="68">
        <f t="shared" si="28"/>
        <v>7</v>
      </c>
      <c r="T134" s="65">
        <f t="shared" si="29"/>
        <v>12</v>
      </c>
      <c r="U134" s="65">
        <v>2</v>
      </c>
      <c r="V134" s="65">
        <v>0</v>
      </c>
      <c r="W134" s="65">
        <v>3</v>
      </c>
      <c r="X134" s="65">
        <v>7</v>
      </c>
      <c r="Y134" s="65">
        <v>8</v>
      </c>
      <c r="Z134" s="65">
        <v>16</v>
      </c>
      <c r="AA134" s="65">
        <f t="shared" si="30"/>
        <v>-8</v>
      </c>
    </row>
    <row r="135" spans="3:27" ht="12.75" customHeight="1" x14ac:dyDescent="0.25">
      <c r="P135" s="81">
        <f t="shared" si="31"/>
        <v>50</v>
      </c>
      <c r="Q135" s="54" t="s">
        <v>88</v>
      </c>
      <c r="R135" s="63" t="s">
        <v>13</v>
      </c>
      <c r="S135" s="68">
        <f t="shared" si="28"/>
        <v>7</v>
      </c>
      <c r="T135" s="65">
        <f t="shared" si="29"/>
        <v>12</v>
      </c>
      <c r="U135" s="65">
        <v>2</v>
      </c>
      <c r="V135" s="65">
        <v>0</v>
      </c>
      <c r="W135" s="65">
        <v>3</v>
      </c>
      <c r="X135" s="65">
        <v>7</v>
      </c>
      <c r="Y135" s="65">
        <v>5</v>
      </c>
      <c r="Z135" s="65">
        <v>15</v>
      </c>
      <c r="AA135" s="65">
        <f t="shared" si="30"/>
        <v>-10</v>
      </c>
    </row>
    <row r="136" spans="3:27" ht="12.75" customHeight="1" x14ac:dyDescent="0.25">
      <c r="P136" s="81">
        <f t="shared" si="31"/>
        <v>51</v>
      </c>
      <c r="Q136" s="54" t="s">
        <v>253</v>
      </c>
      <c r="R136" s="63" t="s">
        <v>99</v>
      </c>
      <c r="S136" s="68">
        <f t="shared" si="28"/>
        <v>7</v>
      </c>
      <c r="T136" s="65">
        <f t="shared" si="29"/>
        <v>12</v>
      </c>
      <c r="U136" s="65">
        <v>1</v>
      </c>
      <c r="V136" s="65">
        <v>1</v>
      </c>
      <c r="W136" s="65">
        <v>4</v>
      </c>
      <c r="X136" s="65">
        <v>7</v>
      </c>
      <c r="Y136" s="65">
        <v>11</v>
      </c>
      <c r="Z136" s="65">
        <v>18</v>
      </c>
      <c r="AA136" s="65">
        <f t="shared" si="30"/>
        <v>-7</v>
      </c>
    </row>
    <row r="137" spans="3:27" ht="12.75" customHeight="1" x14ac:dyDescent="0.25">
      <c r="P137" s="81">
        <f t="shared" si="31"/>
        <v>52</v>
      </c>
      <c r="Q137" s="54" t="s">
        <v>335</v>
      </c>
      <c r="R137" s="63" t="s">
        <v>116</v>
      </c>
      <c r="S137" s="68">
        <f t="shared" si="28"/>
        <v>7</v>
      </c>
      <c r="T137" s="65">
        <f t="shared" si="29"/>
        <v>12</v>
      </c>
      <c r="U137" s="65">
        <v>1</v>
      </c>
      <c r="V137" s="65">
        <v>0</v>
      </c>
      <c r="W137" s="65">
        <v>5</v>
      </c>
      <c r="X137" s="65">
        <v>6</v>
      </c>
      <c r="Y137" s="65">
        <v>5</v>
      </c>
      <c r="Z137" s="65">
        <v>13</v>
      </c>
      <c r="AA137" s="65">
        <f t="shared" si="30"/>
        <v>-8</v>
      </c>
    </row>
    <row r="138" spans="3:27" ht="12.75" customHeight="1" x14ac:dyDescent="0.25">
      <c r="P138" s="81">
        <f t="shared" si="31"/>
        <v>53</v>
      </c>
      <c r="Q138" s="54" t="s">
        <v>45</v>
      </c>
      <c r="R138" s="63" t="s">
        <v>2</v>
      </c>
      <c r="S138" s="68">
        <f t="shared" si="28"/>
        <v>6</v>
      </c>
      <c r="T138" s="65">
        <f t="shared" si="29"/>
        <v>12</v>
      </c>
      <c r="U138" s="65">
        <v>3</v>
      </c>
      <c r="V138" s="65">
        <v>0</v>
      </c>
      <c r="W138" s="65">
        <v>0</v>
      </c>
      <c r="X138" s="65">
        <v>9</v>
      </c>
      <c r="Y138" s="65">
        <v>9</v>
      </c>
      <c r="Z138" s="65">
        <v>23</v>
      </c>
      <c r="AA138" s="65">
        <f t="shared" si="30"/>
        <v>-14</v>
      </c>
    </row>
    <row r="139" spans="3:27" ht="12.75" customHeight="1" x14ac:dyDescent="0.25">
      <c r="P139" s="81">
        <f t="shared" si="31"/>
        <v>54</v>
      </c>
      <c r="Q139" s="54" t="s">
        <v>247</v>
      </c>
      <c r="R139" s="63" t="s">
        <v>13</v>
      </c>
      <c r="S139" s="68">
        <f t="shared" si="28"/>
        <v>6</v>
      </c>
      <c r="T139" s="65">
        <f t="shared" si="29"/>
        <v>12</v>
      </c>
      <c r="U139" s="65">
        <v>2</v>
      </c>
      <c r="V139" s="65">
        <v>0</v>
      </c>
      <c r="W139" s="65">
        <v>2</v>
      </c>
      <c r="X139" s="65">
        <v>8</v>
      </c>
      <c r="Y139" s="65">
        <v>6</v>
      </c>
      <c r="Z139" s="65">
        <v>19</v>
      </c>
      <c r="AA139" s="65">
        <f t="shared" si="30"/>
        <v>-13</v>
      </c>
    </row>
    <row r="140" spans="3:27" ht="12.75" customHeight="1" x14ac:dyDescent="0.25">
      <c r="Q140" s="7"/>
      <c r="R140" s="6"/>
      <c r="S140" s="50"/>
      <c r="T140" s="50"/>
      <c r="U140" s="50"/>
      <c r="V140" s="50"/>
      <c r="W140" s="50"/>
      <c r="X140" s="50"/>
      <c r="Y140" s="50"/>
      <c r="Z140" s="50"/>
      <c r="AA140" s="50"/>
    </row>
    <row r="141" spans="3:27" ht="12.75" customHeight="1" x14ac:dyDescent="0.25">
      <c r="Q141" s="7"/>
      <c r="R141" s="6"/>
      <c r="S141" s="50"/>
      <c r="T141" s="66">
        <f t="shared" ref="T141:AA141" si="33">SUM(T86:T139)</f>
        <v>822</v>
      </c>
      <c r="U141" s="66">
        <f t="shared" si="33"/>
        <v>299</v>
      </c>
      <c r="V141" s="66">
        <f t="shared" si="33"/>
        <v>146</v>
      </c>
      <c r="W141" s="66">
        <f t="shared" si="33"/>
        <v>224</v>
      </c>
      <c r="X141" s="66">
        <f t="shared" si="33"/>
        <v>299</v>
      </c>
      <c r="Y141" s="66">
        <f t="shared" si="33"/>
        <v>950</v>
      </c>
      <c r="Z141" s="66">
        <f t="shared" si="33"/>
        <v>950</v>
      </c>
      <c r="AA141" s="66">
        <f t="shared" si="33"/>
        <v>0</v>
      </c>
    </row>
    <row r="142" spans="3:27" ht="12.75" customHeight="1" x14ac:dyDescent="0.25">
      <c r="Q142" s="7"/>
      <c r="R142" s="6"/>
    </row>
    <row r="143" spans="3:27" ht="13.5" customHeight="1" x14ac:dyDescent="0.25">
      <c r="C143" s="41">
        <v>1977</v>
      </c>
      <c r="H143" s="18" t="s">
        <v>523</v>
      </c>
      <c r="Q143" s="7"/>
      <c r="S143" s="32"/>
    </row>
    <row r="144" spans="3:27" ht="12.75" customHeight="1" x14ac:dyDescent="0.25">
      <c r="Q144" s="7"/>
      <c r="R144" s="6"/>
      <c r="S144" s="32"/>
    </row>
    <row r="145" spans="2:18" ht="12.75" customHeight="1" x14ac:dyDescent="0.25">
      <c r="E145" s="70" t="s">
        <v>325</v>
      </c>
      <c r="F145" s="70" t="s">
        <v>324</v>
      </c>
      <c r="G145" s="70" t="s">
        <v>323</v>
      </c>
      <c r="H145" s="82" t="s">
        <v>522</v>
      </c>
      <c r="I145" s="70" t="s">
        <v>322</v>
      </c>
      <c r="J145" s="70" t="s">
        <v>321</v>
      </c>
      <c r="K145" s="70" t="s">
        <v>320</v>
      </c>
      <c r="L145" s="70" t="s">
        <v>319</v>
      </c>
      <c r="M145" s="70" t="s">
        <v>318</v>
      </c>
      <c r="Q145" s="7"/>
      <c r="R145" s="6"/>
    </row>
    <row r="146" spans="2:18" ht="11.25" customHeight="1" x14ac:dyDescent="0.25">
      <c r="Q146" s="7"/>
      <c r="R146" s="6"/>
    </row>
    <row r="147" spans="2:18" ht="12.75" customHeight="1" x14ac:dyDescent="0.25">
      <c r="B147" s="81">
        <v>1</v>
      </c>
      <c r="C147" s="54" t="s">
        <v>83</v>
      </c>
      <c r="D147" s="62" t="s">
        <v>0</v>
      </c>
      <c r="E147" s="68">
        <f t="shared" ref="E147:E178" si="34">G147*2+H147+I147</f>
        <v>39</v>
      </c>
      <c r="F147" s="65">
        <f t="shared" ref="F147:F178" si="35">G147+I147+J147</f>
        <v>21</v>
      </c>
      <c r="G147" s="65">
        <v>13</v>
      </c>
      <c r="H147" s="65">
        <v>9</v>
      </c>
      <c r="I147" s="65">
        <v>4</v>
      </c>
      <c r="J147" s="65">
        <v>4</v>
      </c>
      <c r="K147" s="65">
        <v>40</v>
      </c>
      <c r="L147" s="65">
        <v>15</v>
      </c>
      <c r="M147" s="65">
        <f t="shared" ref="M147:M178" si="36">K147-L147</f>
        <v>25</v>
      </c>
      <c r="N147" s="37" t="s">
        <v>521</v>
      </c>
      <c r="Q147" s="7"/>
      <c r="R147" s="6"/>
    </row>
    <row r="148" spans="2:18" ht="12.75" customHeight="1" x14ac:dyDescent="0.25">
      <c r="B148" s="81">
        <f t="shared" ref="B148:B179" si="37">B147+1</f>
        <v>2</v>
      </c>
      <c r="C148" s="54" t="s">
        <v>520</v>
      </c>
      <c r="D148" s="62" t="s">
        <v>21</v>
      </c>
      <c r="E148" s="68">
        <f t="shared" si="34"/>
        <v>49</v>
      </c>
      <c r="F148" s="65">
        <f t="shared" si="35"/>
        <v>21</v>
      </c>
      <c r="G148" s="65">
        <v>17</v>
      </c>
      <c r="H148" s="65">
        <v>11</v>
      </c>
      <c r="I148" s="65">
        <v>4</v>
      </c>
      <c r="J148" s="65">
        <v>0</v>
      </c>
      <c r="K148" s="65">
        <v>55</v>
      </c>
      <c r="L148" s="65">
        <v>16</v>
      </c>
      <c r="M148" s="65">
        <f t="shared" si="36"/>
        <v>39</v>
      </c>
      <c r="N148" s="37" t="s">
        <v>519</v>
      </c>
      <c r="Q148" s="8"/>
    </row>
    <row r="149" spans="2:18" ht="12.75" customHeight="1" x14ac:dyDescent="0.25">
      <c r="B149" s="81">
        <f t="shared" si="37"/>
        <v>3</v>
      </c>
      <c r="C149" s="54" t="s">
        <v>94</v>
      </c>
      <c r="D149" s="62" t="s">
        <v>130</v>
      </c>
      <c r="E149" s="68">
        <f t="shared" si="34"/>
        <v>32</v>
      </c>
      <c r="F149" s="65">
        <f t="shared" si="35"/>
        <v>20</v>
      </c>
      <c r="G149" s="65">
        <v>10</v>
      </c>
      <c r="H149" s="65">
        <v>6</v>
      </c>
      <c r="I149" s="65">
        <v>6</v>
      </c>
      <c r="J149" s="65">
        <v>4</v>
      </c>
      <c r="K149" s="65">
        <v>28</v>
      </c>
      <c r="L149" s="65">
        <v>16</v>
      </c>
      <c r="M149" s="65">
        <f t="shared" si="36"/>
        <v>12</v>
      </c>
      <c r="N149" s="37" t="s">
        <v>518</v>
      </c>
      <c r="Q149" s="7"/>
    </row>
    <row r="150" spans="2:18" ht="12.75" customHeight="1" x14ac:dyDescent="0.25">
      <c r="B150" s="81">
        <f t="shared" si="37"/>
        <v>4</v>
      </c>
      <c r="C150" s="54" t="s">
        <v>175</v>
      </c>
      <c r="D150" s="63" t="s">
        <v>35</v>
      </c>
      <c r="E150" s="68">
        <f t="shared" si="34"/>
        <v>28</v>
      </c>
      <c r="F150" s="65">
        <f t="shared" si="35"/>
        <v>20</v>
      </c>
      <c r="G150" s="65">
        <v>10</v>
      </c>
      <c r="H150" s="65">
        <v>4</v>
      </c>
      <c r="I150" s="65">
        <v>4</v>
      </c>
      <c r="J150" s="65">
        <v>6</v>
      </c>
      <c r="K150" s="65">
        <v>33</v>
      </c>
      <c r="L150" s="65">
        <v>28</v>
      </c>
      <c r="M150" s="65">
        <f t="shared" si="36"/>
        <v>5</v>
      </c>
      <c r="N150" s="37" t="s">
        <v>517</v>
      </c>
      <c r="Q150" s="7"/>
    </row>
    <row r="151" spans="2:18" ht="12.75" customHeight="1" x14ac:dyDescent="0.25">
      <c r="B151" s="81">
        <f t="shared" si="37"/>
        <v>5</v>
      </c>
      <c r="C151" s="54" t="s">
        <v>256</v>
      </c>
      <c r="D151" s="63" t="s">
        <v>9</v>
      </c>
      <c r="E151" s="68">
        <f t="shared" si="34"/>
        <v>37</v>
      </c>
      <c r="F151" s="65">
        <f t="shared" si="35"/>
        <v>18</v>
      </c>
      <c r="G151" s="65">
        <v>11</v>
      </c>
      <c r="H151" s="65">
        <v>8</v>
      </c>
      <c r="I151" s="65">
        <v>7</v>
      </c>
      <c r="J151" s="65">
        <v>0</v>
      </c>
      <c r="K151" s="65">
        <v>30</v>
      </c>
      <c r="L151" s="65">
        <v>8</v>
      </c>
      <c r="M151" s="65">
        <f t="shared" si="36"/>
        <v>22</v>
      </c>
      <c r="N151" s="37" t="s">
        <v>516</v>
      </c>
      <c r="Q151" s="7"/>
    </row>
    <row r="152" spans="2:18" ht="12.75" customHeight="1" x14ac:dyDescent="0.25">
      <c r="B152" s="81">
        <f t="shared" si="37"/>
        <v>6</v>
      </c>
      <c r="C152" s="54" t="s">
        <v>142</v>
      </c>
      <c r="D152" s="63" t="s">
        <v>0</v>
      </c>
      <c r="E152" s="68">
        <f t="shared" si="34"/>
        <v>34</v>
      </c>
      <c r="F152" s="65">
        <f t="shared" si="35"/>
        <v>18</v>
      </c>
      <c r="G152" s="65">
        <v>12</v>
      </c>
      <c r="H152" s="65">
        <v>7</v>
      </c>
      <c r="I152" s="65">
        <v>3</v>
      </c>
      <c r="J152" s="65">
        <v>3</v>
      </c>
      <c r="K152" s="65">
        <v>33</v>
      </c>
      <c r="L152" s="65">
        <v>18</v>
      </c>
      <c r="M152" s="65">
        <f t="shared" si="36"/>
        <v>15</v>
      </c>
      <c r="N152" s="37" t="s">
        <v>515</v>
      </c>
      <c r="Q152" s="7"/>
    </row>
    <row r="153" spans="2:18" ht="12.75" customHeight="1" x14ac:dyDescent="0.25">
      <c r="B153" s="81">
        <f t="shared" si="37"/>
        <v>7</v>
      </c>
      <c r="C153" s="54" t="s">
        <v>125</v>
      </c>
      <c r="D153" s="63" t="s">
        <v>0</v>
      </c>
      <c r="E153" s="68">
        <f t="shared" si="34"/>
        <v>32</v>
      </c>
      <c r="F153" s="65">
        <f t="shared" si="35"/>
        <v>19</v>
      </c>
      <c r="G153" s="65">
        <v>11</v>
      </c>
      <c r="H153" s="65">
        <v>7</v>
      </c>
      <c r="I153" s="65">
        <v>3</v>
      </c>
      <c r="J153" s="65">
        <v>5</v>
      </c>
      <c r="K153" s="65">
        <v>29</v>
      </c>
      <c r="L153" s="65">
        <v>12</v>
      </c>
      <c r="M153" s="65">
        <f t="shared" si="36"/>
        <v>17</v>
      </c>
      <c r="N153" s="37" t="s">
        <v>514</v>
      </c>
      <c r="Q153" s="7"/>
    </row>
    <row r="154" spans="2:18" ht="12.75" customHeight="1" x14ac:dyDescent="0.25">
      <c r="B154" s="81">
        <f t="shared" si="37"/>
        <v>8</v>
      </c>
      <c r="C154" s="54" t="s">
        <v>265</v>
      </c>
      <c r="D154" s="63" t="s">
        <v>0</v>
      </c>
      <c r="E154" s="68">
        <f t="shared" si="34"/>
        <v>31</v>
      </c>
      <c r="F154" s="65">
        <f t="shared" si="35"/>
        <v>19</v>
      </c>
      <c r="G154" s="65">
        <v>10</v>
      </c>
      <c r="H154" s="65">
        <v>5</v>
      </c>
      <c r="I154" s="65">
        <v>6</v>
      </c>
      <c r="J154" s="65">
        <v>3</v>
      </c>
      <c r="K154" s="65">
        <v>24</v>
      </c>
      <c r="L154" s="65">
        <v>7</v>
      </c>
      <c r="M154" s="65">
        <f t="shared" si="36"/>
        <v>17</v>
      </c>
      <c r="N154" s="37" t="s">
        <v>513</v>
      </c>
      <c r="Q154" s="7"/>
    </row>
    <row r="155" spans="2:18" ht="12.75" customHeight="1" x14ac:dyDescent="0.25">
      <c r="B155" s="81">
        <f t="shared" si="37"/>
        <v>9</v>
      </c>
      <c r="C155" s="54" t="s">
        <v>210</v>
      </c>
      <c r="D155" s="63" t="s">
        <v>9</v>
      </c>
      <c r="E155" s="68">
        <f t="shared" si="34"/>
        <v>31</v>
      </c>
      <c r="F155" s="65">
        <f t="shared" si="35"/>
        <v>19</v>
      </c>
      <c r="G155" s="65">
        <v>9</v>
      </c>
      <c r="H155" s="65">
        <v>7</v>
      </c>
      <c r="I155" s="65">
        <v>6</v>
      </c>
      <c r="J155" s="65">
        <v>4</v>
      </c>
      <c r="K155" s="65">
        <v>31</v>
      </c>
      <c r="L155" s="65">
        <v>11</v>
      </c>
      <c r="M155" s="65">
        <f t="shared" si="36"/>
        <v>20</v>
      </c>
      <c r="N155" s="37" t="s">
        <v>512</v>
      </c>
      <c r="Q155" s="7"/>
    </row>
    <row r="156" spans="2:18" ht="12.75" customHeight="1" x14ac:dyDescent="0.25">
      <c r="B156" s="81">
        <f t="shared" si="37"/>
        <v>10</v>
      </c>
      <c r="C156" s="54" t="s">
        <v>78</v>
      </c>
      <c r="D156" s="63" t="s">
        <v>55</v>
      </c>
      <c r="E156" s="68">
        <f t="shared" si="34"/>
        <v>30</v>
      </c>
      <c r="F156" s="65">
        <f t="shared" si="35"/>
        <v>18</v>
      </c>
      <c r="G156" s="65">
        <v>10</v>
      </c>
      <c r="H156" s="65">
        <v>5</v>
      </c>
      <c r="I156" s="65">
        <v>5</v>
      </c>
      <c r="J156" s="65">
        <v>3</v>
      </c>
      <c r="K156" s="65">
        <v>33</v>
      </c>
      <c r="L156" s="65">
        <v>15</v>
      </c>
      <c r="M156" s="65">
        <f t="shared" si="36"/>
        <v>18</v>
      </c>
      <c r="N156" s="37" t="s">
        <v>511</v>
      </c>
      <c r="Q156" s="7"/>
    </row>
    <row r="157" spans="2:18" ht="12.75" customHeight="1" x14ac:dyDescent="0.25">
      <c r="B157" s="81">
        <f t="shared" si="37"/>
        <v>11</v>
      </c>
      <c r="C157" s="54" t="s">
        <v>295</v>
      </c>
      <c r="D157" s="63" t="s">
        <v>18</v>
      </c>
      <c r="E157" s="68">
        <f t="shared" si="34"/>
        <v>30</v>
      </c>
      <c r="F157" s="65">
        <f t="shared" si="35"/>
        <v>19</v>
      </c>
      <c r="G157" s="65">
        <v>9</v>
      </c>
      <c r="H157" s="65">
        <v>6</v>
      </c>
      <c r="I157" s="65">
        <v>6</v>
      </c>
      <c r="J157" s="65">
        <v>4</v>
      </c>
      <c r="K157" s="65">
        <v>26</v>
      </c>
      <c r="L157" s="65">
        <v>12</v>
      </c>
      <c r="M157" s="65">
        <f t="shared" si="36"/>
        <v>14</v>
      </c>
      <c r="N157" s="37" t="s">
        <v>510</v>
      </c>
      <c r="Q157" s="7"/>
    </row>
    <row r="158" spans="2:18" ht="12.75" customHeight="1" x14ac:dyDescent="0.25">
      <c r="B158" s="81">
        <f t="shared" si="37"/>
        <v>12</v>
      </c>
      <c r="C158" s="54" t="s">
        <v>28</v>
      </c>
      <c r="D158" s="63" t="s">
        <v>9</v>
      </c>
      <c r="E158" s="68">
        <f t="shared" si="34"/>
        <v>29</v>
      </c>
      <c r="F158" s="65">
        <f t="shared" si="35"/>
        <v>18</v>
      </c>
      <c r="G158" s="65">
        <v>8</v>
      </c>
      <c r="H158" s="65">
        <v>5</v>
      </c>
      <c r="I158" s="65">
        <v>8</v>
      </c>
      <c r="J158" s="65">
        <v>2</v>
      </c>
      <c r="K158" s="65">
        <v>26</v>
      </c>
      <c r="L158" s="65">
        <v>10</v>
      </c>
      <c r="M158" s="65">
        <f t="shared" si="36"/>
        <v>16</v>
      </c>
      <c r="N158" s="37" t="s">
        <v>509</v>
      </c>
      <c r="Q158" s="7"/>
    </row>
    <row r="159" spans="2:18" ht="12.75" customHeight="1" x14ac:dyDescent="0.25">
      <c r="B159" s="81">
        <f t="shared" si="37"/>
        <v>13</v>
      </c>
      <c r="C159" s="54" t="s">
        <v>212</v>
      </c>
      <c r="D159" s="63" t="s">
        <v>87</v>
      </c>
      <c r="E159" s="68">
        <f t="shared" si="34"/>
        <v>28</v>
      </c>
      <c r="F159" s="65">
        <f t="shared" si="35"/>
        <v>18</v>
      </c>
      <c r="G159" s="65">
        <v>9</v>
      </c>
      <c r="H159" s="65">
        <v>6</v>
      </c>
      <c r="I159" s="65">
        <v>4</v>
      </c>
      <c r="J159" s="65">
        <v>5</v>
      </c>
      <c r="K159" s="65">
        <v>31</v>
      </c>
      <c r="L159" s="65">
        <v>18</v>
      </c>
      <c r="M159" s="65">
        <f t="shared" si="36"/>
        <v>13</v>
      </c>
      <c r="N159" s="37" t="s">
        <v>508</v>
      </c>
      <c r="Q159" s="7"/>
    </row>
    <row r="160" spans="2:18" ht="12.75" customHeight="1" x14ac:dyDescent="0.25">
      <c r="B160" s="81">
        <f t="shared" si="37"/>
        <v>14</v>
      </c>
      <c r="C160" s="54" t="s">
        <v>112</v>
      </c>
      <c r="D160" s="63" t="s">
        <v>41</v>
      </c>
      <c r="E160" s="68">
        <f t="shared" si="34"/>
        <v>24</v>
      </c>
      <c r="F160" s="65">
        <f t="shared" si="35"/>
        <v>18</v>
      </c>
      <c r="G160" s="65">
        <v>8</v>
      </c>
      <c r="H160" s="65">
        <v>4</v>
      </c>
      <c r="I160" s="65">
        <v>4</v>
      </c>
      <c r="J160" s="65">
        <v>6</v>
      </c>
      <c r="K160" s="65">
        <v>26</v>
      </c>
      <c r="L160" s="65">
        <v>18</v>
      </c>
      <c r="M160" s="65">
        <f t="shared" si="36"/>
        <v>8</v>
      </c>
      <c r="N160" s="37" t="s">
        <v>507</v>
      </c>
      <c r="Q160" s="7"/>
    </row>
    <row r="161" spans="2:17" ht="12.75" customHeight="1" x14ac:dyDescent="0.25">
      <c r="B161" s="81">
        <f t="shared" si="37"/>
        <v>15</v>
      </c>
      <c r="C161" s="54" t="s">
        <v>256</v>
      </c>
      <c r="D161" s="63" t="s">
        <v>0</v>
      </c>
      <c r="E161" s="68">
        <f t="shared" si="34"/>
        <v>24</v>
      </c>
      <c r="F161" s="65">
        <f t="shared" si="35"/>
        <v>18</v>
      </c>
      <c r="G161" s="65">
        <v>8</v>
      </c>
      <c r="H161" s="65">
        <v>2</v>
      </c>
      <c r="I161" s="65">
        <v>6</v>
      </c>
      <c r="J161" s="65">
        <v>4</v>
      </c>
      <c r="K161" s="65">
        <v>28</v>
      </c>
      <c r="L161" s="65">
        <v>21</v>
      </c>
      <c r="M161" s="65">
        <f t="shared" si="36"/>
        <v>7</v>
      </c>
      <c r="N161" s="37" t="s">
        <v>506</v>
      </c>
      <c r="Q161" s="7"/>
    </row>
    <row r="162" spans="2:17" ht="12.75" customHeight="1" x14ac:dyDescent="0.25">
      <c r="B162" s="81">
        <f t="shared" si="37"/>
        <v>16</v>
      </c>
      <c r="C162" s="54" t="s">
        <v>255</v>
      </c>
      <c r="D162" s="63" t="s">
        <v>21</v>
      </c>
      <c r="E162" s="68">
        <f t="shared" si="34"/>
        <v>24</v>
      </c>
      <c r="F162" s="65">
        <f t="shared" si="35"/>
        <v>18</v>
      </c>
      <c r="G162" s="65">
        <v>6</v>
      </c>
      <c r="H162" s="65">
        <v>5</v>
      </c>
      <c r="I162" s="65">
        <v>7</v>
      </c>
      <c r="J162" s="65">
        <v>5</v>
      </c>
      <c r="K162" s="65">
        <v>30</v>
      </c>
      <c r="L162" s="65">
        <v>27</v>
      </c>
      <c r="M162" s="65">
        <f t="shared" si="36"/>
        <v>3</v>
      </c>
      <c r="N162" s="37" t="s">
        <v>505</v>
      </c>
      <c r="Q162" s="7"/>
    </row>
    <row r="163" spans="2:17" ht="12.75" customHeight="1" x14ac:dyDescent="0.25">
      <c r="B163" s="81">
        <f t="shared" si="37"/>
        <v>17</v>
      </c>
      <c r="C163" s="54" t="s">
        <v>473</v>
      </c>
      <c r="D163" s="63" t="s">
        <v>99</v>
      </c>
      <c r="E163" s="68">
        <f t="shared" si="34"/>
        <v>24</v>
      </c>
      <c r="F163" s="65">
        <f t="shared" si="35"/>
        <v>20</v>
      </c>
      <c r="G163" s="65">
        <v>6</v>
      </c>
      <c r="H163" s="65">
        <v>4</v>
      </c>
      <c r="I163" s="65">
        <v>8</v>
      </c>
      <c r="J163" s="65">
        <v>6</v>
      </c>
      <c r="K163" s="65">
        <v>23</v>
      </c>
      <c r="L163" s="65">
        <v>27</v>
      </c>
      <c r="M163" s="65">
        <f t="shared" si="36"/>
        <v>-4</v>
      </c>
      <c r="N163" s="37" t="s">
        <v>504</v>
      </c>
      <c r="Q163" s="7"/>
    </row>
    <row r="164" spans="2:17" ht="12.75" customHeight="1" x14ac:dyDescent="0.25">
      <c r="B164" s="81">
        <f t="shared" si="37"/>
        <v>18</v>
      </c>
      <c r="C164" s="54" t="s">
        <v>473</v>
      </c>
      <c r="D164" s="63" t="s">
        <v>9</v>
      </c>
      <c r="E164" s="68">
        <f t="shared" si="34"/>
        <v>23</v>
      </c>
      <c r="F164" s="65">
        <f t="shared" si="35"/>
        <v>19</v>
      </c>
      <c r="G164" s="65">
        <v>6</v>
      </c>
      <c r="H164" s="65">
        <v>1</v>
      </c>
      <c r="I164" s="65">
        <v>10</v>
      </c>
      <c r="J164" s="65">
        <v>3</v>
      </c>
      <c r="K164" s="65">
        <v>19</v>
      </c>
      <c r="L164" s="65">
        <v>19</v>
      </c>
      <c r="M164" s="65">
        <f t="shared" si="36"/>
        <v>0</v>
      </c>
      <c r="N164" s="37" t="s">
        <v>503</v>
      </c>
      <c r="Q164" s="7"/>
    </row>
    <row r="165" spans="2:17" ht="12.75" customHeight="1" x14ac:dyDescent="0.25">
      <c r="B165" s="81">
        <f t="shared" si="37"/>
        <v>19</v>
      </c>
      <c r="C165" s="54" t="s">
        <v>247</v>
      </c>
      <c r="D165" s="63" t="s">
        <v>13</v>
      </c>
      <c r="E165" s="68">
        <f t="shared" si="34"/>
        <v>22</v>
      </c>
      <c r="F165" s="65">
        <f t="shared" si="35"/>
        <v>20</v>
      </c>
      <c r="G165" s="65">
        <v>7</v>
      </c>
      <c r="H165" s="65">
        <v>3</v>
      </c>
      <c r="I165" s="65">
        <v>5</v>
      </c>
      <c r="J165" s="65">
        <v>8</v>
      </c>
      <c r="K165" s="65">
        <v>21</v>
      </c>
      <c r="L165" s="65">
        <v>33</v>
      </c>
      <c r="M165" s="65">
        <f t="shared" si="36"/>
        <v>-12</v>
      </c>
      <c r="N165" s="37" t="s">
        <v>502</v>
      </c>
      <c r="Q165" s="7"/>
    </row>
    <row r="166" spans="2:17" ht="12.75" customHeight="1" x14ac:dyDescent="0.25">
      <c r="B166" s="81">
        <f t="shared" si="37"/>
        <v>20</v>
      </c>
      <c r="C166" s="54" t="s">
        <v>56</v>
      </c>
      <c r="D166" s="63" t="s">
        <v>55</v>
      </c>
      <c r="E166" s="68">
        <f t="shared" si="34"/>
        <v>21</v>
      </c>
      <c r="F166" s="65">
        <f t="shared" si="35"/>
        <v>18</v>
      </c>
      <c r="G166" s="65">
        <v>7</v>
      </c>
      <c r="H166" s="65">
        <v>3</v>
      </c>
      <c r="I166" s="65">
        <v>4</v>
      </c>
      <c r="J166" s="65">
        <v>7</v>
      </c>
      <c r="K166" s="65">
        <v>26</v>
      </c>
      <c r="L166" s="65">
        <v>24</v>
      </c>
      <c r="M166" s="65">
        <f t="shared" si="36"/>
        <v>2</v>
      </c>
      <c r="N166" s="37" t="s">
        <v>501</v>
      </c>
      <c r="Q166" s="7"/>
    </row>
    <row r="167" spans="2:17" ht="12.75" customHeight="1" x14ac:dyDescent="0.25">
      <c r="B167" s="81">
        <f t="shared" si="37"/>
        <v>21</v>
      </c>
      <c r="C167" s="57" t="s">
        <v>69</v>
      </c>
      <c r="D167" s="62" t="s">
        <v>0</v>
      </c>
      <c r="E167" s="68">
        <f t="shared" si="34"/>
        <v>20</v>
      </c>
      <c r="F167" s="65">
        <f t="shared" si="35"/>
        <v>18</v>
      </c>
      <c r="G167" s="65">
        <v>5</v>
      </c>
      <c r="H167" s="65">
        <v>4</v>
      </c>
      <c r="I167" s="65">
        <v>6</v>
      </c>
      <c r="J167" s="65">
        <v>7</v>
      </c>
      <c r="K167" s="65">
        <v>21</v>
      </c>
      <c r="L167" s="65">
        <v>22</v>
      </c>
      <c r="M167" s="65">
        <f t="shared" si="36"/>
        <v>-1</v>
      </c>
      <c r="N167" s="37" t="s">
        <v>500</v>
      </c>
      <c r="Q167" s="7"/>
    </row>
    <row r="168" spans="2:17" ht="12.75" customHeight="1" x14ac:dyDescent="0.25">
      <c r="B168" s="81">
        <f t="shared" si="37"/>
        <v>22</v>
      </c>
      <c r="C168" s="54" t="s">
        <v>499</v>
      </c>
      <c r="D168" s="62" t="s">
        <v>0</v>
      </c>
      <c r="E168" s="68">
        <f t="shared" si="34"/>
        <v>18</v>
      </c>
      <c r="F168" s="65">
        <f t="shared" si="35"/>
        <v>18</v>
      </c>
      <c r="G168" s="65">
        <v>4</v>
      </c>
      <c r="H168" s="65">
        <v>2</v>
      </c>
      <c r="I168" s="65">
        <v>8</v>
      </c>
      <c r="J168" s="65">
        <v>6</v>
      </c>
      <c r="K168" s="65">
        <v>12</v>
      </c>
      <c r="L168" s="65">
        <v>13</v>
      </c>
      <c r="M168" s="65">
        <f t="shared" si="36"/>
        <v>-1</v>
      </c>
      <c r="N168" s="37" t="s">
        <v>498</v>
      </c>
      <c r="Q168" s="7"/>
    </row>
    <row r="169" spans="2:17" ht="12.75" customHeight="1" x14ac:dyDescent="0.25">
      <c r="B169" s="81">
        <f t="shared" si="37"/>
        <v>23</v>
      </c>
      <c r="C169" s="54" t="s">
        <v>239</v>
      </c>
      <c r="D169" s="62" t="s">
        <v>87</v>
      </c>
      <c r="E169" s="68">
        <f t="shared" si="34"/>
        <v>16</v>
      </c>
      <c r="F169" s="65">
        <f t="shared" si="35"/>
        <v>18</v>
      </c>
      <c r="G169" s="65">
        <v>3</v>
      </c>
      <c r="H169" s="65">
        <v>1</v>
      </c>
      <c r="I169" s="65">
        <v>9</v>
      </c>
      <c r="J169" s="65">
        <v>6</v>
      </c>
      <c r="K169" s="65">
        <v>21</v>
      </c>
      <c r="L169" s="65">
        <v>26</v>
      </c>
      <c r="M169" s="65">
        <f t="shared" si="36"/>
        <v>-5</v>
      </c>
      <c r="N169" s="37" t="s">
        <v>497</v>
      </c>
      <c r="Q169" s="7"/>
    </row>
    <row r="170" spans="2:17" ht="12.75" customHeight="1" x14ac:dyDescent="0.25">
      <c r="B170" s="81">
        <f t="shared" si="37"/>
        <v>24</v>
      </c>
      <c r="C170" s="54" t="s">
        <v>496</v>
      </c>
      <c r="D170" s="62" t="s">
        <v>76</v>
      </c>
      <c r="E170" s="68">
        <f t="shared" si="34"/>
        <v>12</v>
      </c>
      <c r="F170" s="65">
        <f t="shared" si="35"/>
        <v>18</v>
      </c>
      <c r="G170" s="65">
        <v>4</v>
      </c>
      <c r="H170" s="65">
        <v>2</v>
      </c>
      <c r="I170" s="65">
        <v>2</v>
      </c>
      <c r="J170" s="65">
        <v>12</v>
      </c>
      <c r="K170" s="65">
        <v>22</v>
      </c>
      <c r="L170" s="65">
        <v>41</v>
      </c>
      <c r="M170" s="65">
        <f t="shared" si="36"/>
        <v>-19</v>
      </c>
      <c r="N170" s="37" t="s">
        <v>495</v>
      </c>
    </row>
    <row r="171" spans="2:17" ht="12.75" customHeight="1" x14ac:dyDescent="0.25">
      <c r="B171" s="81">
        <f t="shared" si="37"/>
        <v>25</v>
      </c>
      <c r="C171" s="54" t="s">
        <v>39</v>
      </c>
      <c r="D171" s="62" t="s">
        <v>87</v>
      </c>
      <c r="E171" s="68">
        <f t="shared" si="34"/>
        <v>22</v>
      </c>
      <c r="F171" s="65">
        <f t="shared" si="35"/>
        <v>13</v>
      </c>
      <c r="G171" s="65">
        <v>7</v>
      </c>
      <c r="H171" s="65">
        <v>5</v>
      </c>
      <c r="I171" s="65">
        <v>3</v>
      </c>
      <c r="J171" s="65">
        <v>3</v>
      </c>
      <c r="K171" s="65">
        <v>22</v>
      </c>
      <c r="L171" s="65">
        <v>10</v>
      </c>
      <c r="M171" s="65">
        <f t="shared" si="36"/>
        <v>12</v>
      </c>
      <c r="N171" s="37" t="s">
        <v>494</v>
      </c>
    </row>
    <row r="172" spans="2:17" ht="12.75" customHeight="1" x14ac:dyDescent="0.25">
      <c r="B172" s="81">
        <f t="shared" si="37"/>
        <v>26</v>
      </c>
      <c r="C172" s="54" t="s">
        <v>167</v>
      </c>
      <c r="D172" s="62" t="s">
        <v>9</v>
      </c>
      <c r="E172" s="68">
        <f t="shared" si="34"/>
        <v>20</v>
      </c>
      <c r="F172" s="65">
        <f t="shared" si="35"/>
        <v>14</v>
      </c>
      <c r="G172" s="65">
        <v>8</v>
      </c>
      <c r="H172" s="65">
        <v>2</v>
      </c>
      <c r="I172" s="65">
        <v>2</v>
      </c>
      <c r="J172" s="65">
        <v>4</v>
      </c>
      <c r="K172" s="65">
        <v>23</v>
      </c>
      <c r="L172" s="65">
        <v>10</v>
      </c>
      <c r="M172" s="65">
        <f t="shared" si="36"/>
        <v>13</v>
      </c>
      <c r="N172" s="37" t="s">
        <v>493</v>
      </c>
    </row>
    <row r="173" spans="2:17" ht="12.75" customHeight="1" x14ac:dyDescent="0.25">
      <c r="B173" s="81">
        <f t="shared" si="37"/>
        <v>27</v>
      </c>
      <c r="C173" s="54" t="s">
        <v>222</v>
      </c>
      <c r="D173" s="62" t="s">
        <v>64</v>
      </c>
      <c r="E173" s="68">
        <f t="shared" si="34"/>
        <v>18</v>
      </c>
      <c r="F173" s="65">
        <f t="shared" si="35"/>
        <v>14</v>
      </c>
      <c r="G173" s="65">
        <v>7</v>
      </c>
      <c r="H173" s="65">
        <v>2</v>
      </c>
      <c r="I173" s="65">
        <v>2</v>
      </c>
      <c r="J173" s="65">
        <v>5</v>
      </c>
      <c r="K173" s="65">
        <v>17</v>
      </c>
      <c r="L173" s="65">
        <v>19</v>
      </c>
      <c r="M173" s="65">
        <f t="shared" si="36"/>
        <v>-2</v>
      </c>
      <c r="N173" s="37" t="s">
        <v>492</v>
      </c>
    </row>
    <row r="174" spans="2:17" ht="12.75" customHeight="1" x14ac:dyDescent="0.25">
      <c r="B174" s="81">
        <f t="shared" si="37"/>
        <v>28</v>
      </c>
      <c r="C174" s="54" t="s">
        <v>200</v>
      </c>
      <c r="D174" s="62" t="s">
        <v>0</v>
      </c>
      <c r="E174" s="68">
        <f t="shared" si="34"/>
        <v>18</v>
      </c>
      <c r="F174" s="65">
        <f t="shared" si="35"/>
        <v>14</v>
      </c>
      <c r="G174" s="65">
        <v>6</v>
      </c>
      <c r="H174" s="65">
        <v>4</v>
      </c>
      <c r="I174" s="65">
        <v>2</v>
      </c>
      <c r="J174" s="65">
        <v>6</v>
      </c>
      <c r="K174" s="65">
        <v>18</v>
      </c>
      <c r="L174" s="65">
        <v>10</v>
      </c>
      <c r="M174" s="65">
        <f t="shared" si="36"/>
        <v>8</v>
      </c>
      <c r="N174" s="37" t="s">
        <v>491</v>
      </c>
    </row>
    <row r="175" spans="2:17" ht="12.75" customHeight="1" x14ac:dyDescent="0.25">
      <c r="B175" s="81">
        <f t="shared" si="37"/>
        <v>29</v>
      </c>
      <c r="C175" s="54" t="s">
        <v>122</v>
      </c>
      <c r="D175" s="62" t="s">
        <v>0</v>
      </c>
      <c r="E175" s="68">
        <f t="shared" si="34"/>
        <v>17</v>
      </c>
      <c r="F175" s="65">
        <f t="shared" si="35"/>
        <v>14</v>
      </c>
      <c r="G175" s="65">
        <v>6</v>
      </c>
      <c r="H175" s="65">
        <v>3</v>
      </c>
      <c r="I175" s="65">
        <v>2</v>
      </c>
      <c r="J175" s="65">
        <v>6</v>
      </c>
      <c r="K175" s="65">
        <v>14</v>
      </c>
      <c r="L175" s="65">
        <v>12</v>
      </c>
      <c r="M175" s="65">
        <f t="shared" si="36"/>
        <v>2</v>
      </c>
      <c r="N175" s="37" t="s">
        <v>490</v>
      </c>
    </row>
    <row r="176" spans="2:17" ht="12.75" customHeight="1" x14ac:dyDescent="0.25">
      <c r="B176" s="81">
        <f t="shared" si="37"/>
        <v>30</v>
      </c>
      <c r="C176" s="54" t="s">
        <v>335</v>
      </c>
      <c r="D176" s="62" t="s">
        <v>116</v>
      </c>
      <c r="E176" s="68">
        <f t="shared" si="34"/>
        <v>17</v>
      </c>
      <c r="F176" s="65">
        <f t="shared" si="35"/>
        <v>15</v>
      </c>
      <c r="G176" s="65">
        <v>6</v>
      </c>
      <c r="H176" s="65">
        <v>2</v>
      </c>
      <c r="I176" s="65">
        <v>3</v>
      </c>
      <c r="J176" s="65">
        <v>6</v>
      </c>
      <c r="K176" s="65">
        <v>16</v>
      </c>
      <c r="L176" s="65">
        <v>15</v>
      </c>
      <c r="M176" s="65">
        <f t="shared" si="36"/>
        <v>1</v>
      </c>
      <c r="N176" s="37" t="s">
        <v>489</v>
      </c>
    </row>
    <row r="177" spans="2:14" ht="12.75" customHeight="1" x14ac:dyDescent="0.25">
      <c r="B177" s="81">
        <f t="shared" si="37"/>
        <v>31</v>
      </c>
      <c r="C177" s="54" t="s">
        <v>209</v>
      </c>
      <c r="D177" s="62" t="s">
        <v>35</v>
      </c>
      <c r="E177" s="68">
        <f t="shared" si="34"/>
        <v>17</v>
      </c>
      <c r="F177" s="65">
        <f t="shared" si="35"/>
        <v>13</v>
      </c>
      <c r="G177" s="65">
        <v>6</v>
      </c>
      <c r="H177" s="65">
        <v>3</v>
      </c>
      <c r="I177" s="65">
        <v>2</v>
      </c>
      <c r="J177" s="65">
        <v>5</v>
      </c>
      <c r="K177" s="65">
        <v>14</v>
      </c>
      <c r="L177" s="65">
        <v>13</v>
      </c>
      <c r="M177" s="65">
        <f t="shared" si="36"/>
        <v>1</v>
      </c>
      <c r="N177" s="37" t="s">
        <v>488</v>
      </c>
    </row>
    <row r="178" spans="2:14" ht="12.75" customHeight="1" x14ac:dyDescent="0.25">
      <c r="B178" s="81">
        <f t="shared" si="37"/>
        <v>32</v>
      </c>
      <c r="C178" s="54" t="s">
        <v>38</v>
      </c>
      <c r="D178" s="62" t="s">
        <v>21</v>
      </c>
      <c r="E178" s="68">
        <f t="shared" si="34"/>
        <v>17</v>
      </c>
      <c r="F178" s="65">
        <f t="shared" si="35"/>
        <v>13</v>
      </c>
      <c r="G178" s="65">
        <v>5</v>
      </c>
      <c r="H178" s="65">
        <v>3</v>
      </c>
      <c r="I178" s="65">
        <v>4</v>
      </c>
      <c r="J178" s="65">
        <v>4</v>
      </c>
      <c r="K178" s="65">
        <v>15</v>
      </c>
      <c r="L178" s="65">
        <v>11</v>
      </c>
      <c r="M178" s="65">
        <f t="shared" si="36"/>
        <v>4</v>
      </c>
      <c r="N178" s="37" t="s">
        <v>487</v>
      </c>
    </row>
    <row r="179" spans="2:14" ht="12.75" customHeight="1" x14ac:dyDescent="0.25">
      <c r="B179" s="81">
        <f t="shared" si="37"/>
        <v>33</v>
      </c>
      <c r="C179" s="54" t="s">
        <v>213</v>
      </c>
      <c r="D179" s="62" t="s">
        <v>9</v>
      </c>
      <c r="E179" s="68">
        <f t="shared" ref="E179:E208" si="38">G179*2+H179+I179</f>
        <v>17</v>
      </c>
      <c r="F179" s="65">
        <f t="shared" ref="F179:F208" si="39">G179+I179+J179</f>
        <v>13</v>
      </c>
      <c r="G179" s="65">
        <v>5</v>
      </c>
      <c r="H179" s="65">
        <v>2</v>
      </c>
      <c r="I179" s="65">
        <v>5</v>
      </c>
      <c r="J179" s="65">
        <v>3</v>
      </c>
      <c r="K179" s="65">
        <v>16</v>
      </c>
      <c r="L179" s="65">
        <v>13</v>
      </c>
      <c r="M179" s="65">
        <f t="shared" ref="M179:M208" si="40">K179-L179</f>
        <v>3</v>
      </c>
      <c r="N179" s="37" t="s">
        <v>486</v>
      </c>
    </row>
    <row r="180" spans="2:14" ht="12.75" customHeight="1" x14ac:dyDescent="0.25">
      <c r="B180" s="81">
        <f t="shared" ref="B180:B208" si="41">B179+1</f>
        <v>34</v>
      </c>
      <c r="C180" s="54" t="s">
        <v>253</v>
      </c>
      <c r="D180" s="62" t="s">
        <v>99</v>
      </c>
      <c r="E180" s="68">
        <f t="shared" si="38"/>
        <v>16</v>
      </c>
      <c r="F180" s="65">
        <f t="shared" si="39"/>
        <v>14</v>
      </c>
      <c r="G180" s="65">
        <v>5</v>
      </c>
      <c r="H180" s="65">
        <v>2</v>
      </c>
      <c r="I180" s="65">
        <v>4</v>
      </c>
      <c r="J180" s="65">
        <v>5</v>
      </c>
      <c r="K180" s="65">
        <v>14</v>
      </c>
      <c r="L180" s="65">
        <v>14</v>
      </c>
      <c r="M180" s="65">
        <f t="shared" si="40"/>
        <v>0</v>
      </c>
      <c r="N180" s="37" t="s">
        <v>485</v>
      </c>
    </row>
    <row r="181" spans="2:14" ht="12.75" customHeight="1" x14ac:dyDescent="0.25">
      <c r="B181" s="81">
        <f t="shared" si="41"/>
        <v>35</v>
      </c>
      <c r="C181" s="54" t="s">
        <v>368</v>
      </c>
      <c r="D181" s="62" t="s">
        <v>25</v>
      </c>
      <c r="E181" s="68">
        <f t="shared" si="38"/>
        <v>16</v>
      </c>
      <c r="F181" s="65">
        <f t="shared" si="39"/>
        <v>13</v>
      </c>
      <c r="G181" s="65">
        <v>4</v>
      </c>
      <c r="H181" s="65">
        <v>2</v>
      </c>
      <c r="I181" s="65">
        <v>6</v>
      </c>
      <c r="J181" s="65">
        <v>3</v>
      </c>
      <c r="K181" s="65">
        <v>19</v>
      </c>
      <c r="L181" s="65">
        <v>17</v>
      </c>
      <c r="M181" s="65">
        <f t="shared" si="40"/>
        <v>2</v>
      </c>
      <c r="N181" s="37" t="s">
        <v>484</v>
      </c>
    </row>
    <row r="182" spans="2:14" ht="12.75" customHeight="1" x14ac:dyDescent="0.25">
      <c r="B182" s="81">
        <f t="shared" si="41"/>
        <v>36</v>
      </c>
      <c r="C182" s="54" t="s">
        <v>10</v>
      </c>
      <c r="D182" s="62" t="s">
        <v>9</v>
      </c>
      <c r="E182" s="68">
        <f t="shared" si="38"/>
        <v>16</v>
      </c>
      <c r="F182" s="65">
        <f t="shared" si="39"/>
        <v>15</v>
      </c>
      <c r="G182" s="65">
        <v>4</v>
      </c>
      <c r="H182" s="65">
        <v>2</v>
      </c>
      <c r="I182" s="65">
        <v>6</v>
      </c>
      <c r="J182" s="65">
        <v>5</v>
      </c>
      <c r="K182" s="65">
        <v>17</v>
      </c>
      <c r="L182" s="65">
        <v>16</v>
      </c>
      <c r="M182" s="65">
        <f t="shared" si="40"/>
        <v>1</v>
      </c>
      <c r="N182" s="37" t="s">
        <v>483</v>
      </c>
    </row>
    <row r="183" spans="2:14" ht="12.75" customHeight="1" x14ac:dyDescent="0.25">
      <c r="B183" s="81">
        <f t="shared" si="41"/>
        <v>37</v>
      </c>
      <c r="C183" s="54" t="s">
        <v>185</v>
      </c>
      <c r="D183" s="62" t="s">
        <v>15</v>
      </c>
      <c r="E183" s="68">
        <f t="shared" si="38"/>
        <v>15</v>
      </c>
      <c r="F183" s="65">
        <f t="shared" si="39"/>
        <v>13</v>
      </c>
      <c r="G183" s="65">
        <v>5</v>
      </c>
      <c r="H183" s="65">
        <v>2</v>
      </c>
      <c r="I183" s="65">
        <v>3</v>
      </c>
      <c r="J183" s="65">
        <v>5</v>
      </c>
      <c r="K183" s="65">
        <v>15</v>
      </c>
      <c r="L183" s="65">
        <v>18</v>
      </c>
      <c r="M183" s="65">
        <f t="shared" si="40"/>
        <v>-3</v>
      </c>
      <c r="N183" s="37" t="s">
        <v>482</v>
      </c>
    </row>
    <row r="184" spans="2:14" ht="12.75" customHeight="1" x14ac:dyDescent="0.25">
      <c r="B184" s="81">
        <f t="shared" si="41"/>
        <v>38</v>
      </c>
      <c r="C184" s="54" t="s">
        <v>14</v>
      </c>
      <c r="D184" s="62" t="s">
        <v>18</v>
      </c>
      <c r="E184" s="68">
        <f t="shared" si="38"/>
        <v>15</v>
      </c>
      <c r="F184" s="65">
        <f t="shared" si="39"/>
        <v>15</v>
      </c>
      <c r="G184" s="65">
        <v>4</v>
      </c>
      <c r="H184" s="65">
        <v>3</v>
      </c>
      <c r="I184" s="65">
        <v>4</v>
      </c>
      <c r="J184" s="65">
        <v>7</v>
      </c>
      <c r="K184" s="65">
        <v>14</v>
      </c>
      <c r="L184" s="65">
        <v>20</v>
      </c>
      <c r="M184" s="65">
        <f t="shared" si="40"/>
        <v>-6</v>
      </c>
      <c r="N184" s="37" t="s">
        <v>481</v>
      </c>
    </row>
    <row r="185" spans="2:14" ht="12.75" customHeight="1" x14ac:dyDescent="0.25">
      <c r="B185" s="81">
        <f t="shared" si="41"/>
        <v>39</v>
      </c>
      <c r="C185" s="54" t="s">
        <v>180</v>
      </c>
      <c r="D185" s="62" t="s">
        <v>87</v>
      </c>
      <c r="E185" s="68">
        <f t="shared" si="38"/>
        <v>14</v>
      </c>
      <c r="F185" s="65">
        <f t="shared" si="39"/>
        <v>13</v>
      </c>
      <c r="G185" s="65">
        <v>5</v>
      </c>
      <c r="H185" s="65">
        <v>1</v>
      </c>
      <c r="I185" s="65">
        <v>3</v>
      </c>
      <c r="J185" s="65">
        <v>5</v>
      </c>
      <c r="K185" s="65">
        <v>12</v>
      </c>
      <c r="L185" s="65">
        <v>11</v>
      </c>
      <c r="M185" s="65">
        <f t="shared" si="40"/>
        <v>1</v>
      </c>
      <c r="N185" s="37" t="s">
        <v>480</v>
      </c>
    </row>
    <row r="186" spans="2:14" ht="12.75" customHeight="1" x14ac:dyDescent="0.25">
      <c r="B186" s="81">
        <f t="shared" si="41"/>
        <v>40</v>
      </c>
      <c r="C186" s="54" t="s">
        <v>14</v>
      </c>
      <c r="D186" s="62" t="s">
        <v>13</v>
      </c>
      <c r="E186" s="68">
        <f t="shared" si="38"/>
        <v>14</v>
      </c>
      <c r="F186" s="65">
        <f t="shared" si="39"/>
        <v>16</v>
      </c>
      <c r="G186" s="65">
        <v>5</v>
      </c>
      <c r="H186" s="65">
        <v>1</v>
      </c>
      <c r="I186" s="65">
        <v>3</v>
      </c>
      <c r="J186" s="65">
        <v>8</v>
      </c>
      <c r="K186" s="65">
        <v>13</v>
      </c>
      <c r="L186" s="65">
        <v>30</v>
      </c>
      <c r="M186" s="65">
        <f t="shared" si="40"/>
        <v>-17</v>
      </c>
      <c r="N186" s="37" t="s">
        <v>479</v>
      </c>
    </row>
    <row r="187" spans="2:14" ht="12.75" customHeight="1" x14ac:dyDescent="0.25">
      <c r="B187" s="81">
        <f t="shared" si="41"/>
        <v>41</v>
      </c>
      <c r="C187" s="54" t="s">
        <v>102</v>
      </c>
      <c r="D187" s="62" t="s">
        <v>48</v>
      </c>
      <c r="E187" s="68">
        <f t="shared" si="38"/>
        <v>14</v>
      </c>
      <c r="F187" s="65">
        <f t="shared" si="39"/>
        <v>15</v>
      </c>
      <c r="G187" s="65">
        <v>4</v>
      </c>
      <c r="H187" s="65">
        <v>1</v>
      </c>
      <c r="I187" s="65">
        <v>5</v>
      </c>
      <c r="J187" s="65">
        <v>6</v>
      </c>
      <c r="K187" s="65">
        <v>18</v>
      </c>
      <c r="L187" s="65">
        <v>29</v>
      </c>
      <c r="M187" s="65">
        <f t="shared" si="40"/>
        <v>-11</v>
      </c>
      <c r="N187" s="37" t="s">
        <v>478</v>
      </c>
    </row>
    <row r="188" spans="2:14" ht="12.75" customHeight="1" x14ac:dyDescent="0.25">
      <c r="B188" s="81">
        <f t="shared" si="41"/>
        <v>42</v>
      </c>
      <c r="C188" s="54" t="s">
        <v>98</v>
      </c>
      <c r="D188" s="62" t="s">
        <v>70</v>
      </c>
      <c r="E188" s="68">
        <f t="shared" si="38"/>
        <v>14</v>
      </c>
      <c r="F188" s="65">
        <f t="shared" si="39"/>
        <v>15</v>
      </c>
      <c r="G188" s="65">
        <v>3</v>
      </c>
      <c r="H188" s="65">
        <v>2</v>
      </c>
      <c r="I188" s="65">
        <v>6</v>
      </c>
      <c r="J188" s="65">
        <v>6</v>
      </c>
      <c r="K188" s="65">
        <v>15</v>
      </c>
      <c r="L188" s="65">
        <v>20</v>
      </c>
      <c r="M188" s="65">
        <f t="shared" si="40"/>
        <v>-5</v>
      </c>
      <c r="N188" s="37" t="s">
        <v>477</v>
      </c>
    </row>
    <row r="189" spans="2:14" ht="12.75" customHeight="1" x14ac:dyDescent="0.25">
      <c r="B189" s="81">
        <f t="shared" si="41"/>
        <v>43</v>
      </c>
      <c r="C189" s="54" t="s">
        <v>275</v>
      </c>
      <c r="D189" s="62" t="s">
        <v>15</v>
      </c>
      <c r="E189" s="68">
        <f t="shared" si="38"/>
        <v>13</v>
      </c>
      <c r="F189" s="65">
        <f t="shared" si="39"/>
        <v>13</v>
      </c>
      <c r="G189" s="65">
        <v>5</v>
      </c>
      <c r="H189" s="65">
        <v>2</v>
      </c>
      <c r="I189" s="65">
        <v>1</v>
      </c>
      <c r="J189" s="65">
        <v>7</v>
      </c>
      <c r="K189" s="65">
        <v>14</v>
      </c>
      <c r="L189" s="65">
        <v>17</v>
      </c>
      <c r="M189" s="65">
        <f t="shared" si="40"/>
        <v>-3</v>
      </c>
      <c r="N189" s="37" t="s">
        <v>476</v>
      </c>
    </row>
    <row r="190" spans="2:14" ht="12.75" customHeight="1" x14ac:dyDescent="0.25">
      <c r="B190" s="81">
        <f t="shared" si="41"/>
        <v>44</v>
      </c>
      <c r="C190" s="54" t="s">
        <v>259</v>
      </c>
      <c r="D190" s="62" t="s">
        <v>66</v>
      </c>
      <c r="E190" s="68">
        <f t="shared" si="38"/>
        <v>13</v>
      </c>
      <c r="F190" s="65">
        <f t="shared" si="39"/>
        <v>13</v>
      </c>
      <c r="G190" s="65">
        <v>4</v>
      </c>
      <c r="H190" s="65">
        <v>3</v>
      </c>
      <c r="I190" s="65">
        <v>2</v>
      </c>
      <c r="J190" s="65">
        <v>7</v>
      </c>
      <c r="K190" s="65">
        <v>16</v>
      </c>
      <c r="L190" s="65">
        <v>22</v>
      </c>
      <c r="M190" s="65">
        <f t="shared" si="40"/>
        <v>-6</v>
      </c>
      <c r="N190" s="37" t="s">
        <v>475</v>
      </c>
    </row>
    <row r="191" spans="2:14" ht="12.75" customHeight="1" x14ac:dyDescent="0.25">
      <c r="B191" s="81">
        <f t="shared" si="41"/>
        <v>45</v>
      </c>
      <c r="C191" s="54" t="s">
        <v>371</v>
      </c>
      <c r="D191" s="62" t="s">
        <v>35</v>
      </c>
      <c r="E191" s="68">
        <f t="shared" si="38"/>
        <v>13</v>
      </c>
      <c r="F191" s="65">
        <f t="shared" si="39"/>
        <v>13</v>
      </c>
      <c r="G191" s="65">
        <v>3</v>
      </c>
      <c r="H191" s="65">
        <v>2</v>
      </c>
      <c r="I191" s="65">
        <v>5</v>
      </c>
      <c r="J191" s="65">
        <v>5</v>
      </c>
      <c r="K191" s="65">
        <v>19</v>
      </c>
      <c r="L191" s="65">
        <v>21</v>
      </c>
      <c r="M191" s="65">
        <f t="shared" si="40"/>
        <v>-2</v>
      </c>
      <c r="N191" s="37" t="s">
        <v>474</v>
      </c>
    </row>
    <row r="192" spans="2:14" ht="12.75" customHeight="1" x14ac:dyDescent="0.25">
      <c r="B192" s="81">
        <f t="shared" si="41"/>
        <v>46</v>
      </c>
      <c r="C192" s="54" t="s">
        <v>473</v>
      </c>
      <c r="D192" s="63" t="s">
        <v>21</v>
      </c>
      <c r="E192" s="68">
        <f t="shared" si="38"/>
        <v>12</v>
      </c>
      <c r="F192" s="65">
        <f t="shared" si="39"/>
        <v>13</v>
      </c>
      <c r="G192" s="65">
        <v>4</v>
      </c>
      <c r="H192" s="65">
        <v>2</v>
      </c>
      <c r="I192" s="65">
        <v>2</v>
      </c>
      <c r="J192" s="65">
        <v>7</v>
      </c>
      <c r="K192" s="65">
        <v>13</v>
      </c>
      <c r="L192" s="65">
        <v>18</v>
      </c>
      <c r="M192" s="65">
        <f t="shared" si="40"/>
        <v>-5</v>
      </c>
      <c r="N192" s="37" t="s">
        <v>472</v>
      </c>
    </row>
    <row r="193" spans="2:14" ht="12.75" customHeight="1" x14ac:dyDescent="0.25">
      <c r="B193" s="81">
        <f t="shared" si="41"/>
        <v>47</v>
      </c>
      <c r="C193" s="54" t="s">
        <v>250</v>
      </c>
      <c r="D193" s="63" t="s">
        <v>66</v>
      </c>
      <c r="E193" s="68">
        <f t="shared" si="38"/>
        <v>12</v>
      </c>
      <c r="F193" s="65">
        <f t="shared" si="39"/>
        <v>13</v>
      </c>
      <c r="G193" s="65">
        <v>3</v>
      </c>
      <c r="H193" s="65">
        <v>2</v>
      </c>
      <c r="I193" s="65">
        <v>4</v>
      </c>
      <c r="J193" s="65">
        <v>6</v>
      </c>
      <c r="K193" s="65">
        <v>12</v>
      </c>
      <c r="L193" s="65">
        <v>16</v>
      </c>
      <c r="M193" s="65">
        <f t="shared" si="40"/>
        <v>-4</v>
      </c>
      <c r="N193" s="37" t="s">
        <v>471</v>
      </c>
    </row>
    <row r="194" spans="2:14" ht="12.75" customHeight="1" x14ac:dyDescent="0.25">
      <c r="B194" s="81">
        <f t="shared" si="41"/>
        <v>48</v>
      </c>
      <c r="C194" s="54" t="s">
        <v>218</v>
      </c>
      <c r="D194" s="63" t="s">
        <v>6</v>
      </c>
      <c r="E194" s="68">
        <f t="shared" si="38"/>
        <v>11</v>
      </c>
      <c r="F194" s="65">
        <f t="shared" si="39"/>
        <v>13</v>
      </c>
      <c r="G194" s="65">
        <v>5</v>
      </c>
      <c r="H194" s="65">
        <v>0</v>
      </c>
      <c r="I194" s="65">
        <v>1</v>
      </c>
      <c r="J194" s="65">
        <v>7</v>
      </c>
      <c r="K194" s="65">
        <v>10</v>
      </c>
      <c r="L194" s="65">
        <v>27</v>
      </c>
      <c r="M194" s="65">
        <f t="shared" si="40"/>
        <v>-17</v>
      </c>
      <c r="N194" s="37" t="s">
        <v>470</v>
      </c>
    </row>
    <row r="195" spans="2:14" ht="12.75" customHeight="1" x14ac:dyDescent="0.25">
      <c r="B195" s="81">
        <f t="shared" si="41"/>
        <v>49</v>
      </c>
      <c r="C195" s="54" t="s">
        <v>263</v>
      </c>
      <c r="D195" s="63" t="s">
        <v>35</v>
      </c>
      <c r="E195" s="68">
        <f t="shared" si="38"/>
        <v>11</v>
      </c>
      <c r="F195" s="65">
        <f t="shared" si="39"/>
        <v>13</v>
      </c>
      <c r="G195" s="65">
        <v>4</v>
      </c>
      <c r="H195" s="65">
        <v>1</v>
      </c>
      <c r="I195" s="65">
        <v>2</v>
      </c>
      <c r="J195" s="65">
        <v>7</v>
      </c>
      <c r="K195" s="65">
        <v>16</v>
      </c>
      <c r="L195" s="65">
        <v>23</v>
      </c>
      <c r="M195" s="65">
        <f t="shared" si="40"/>
        <v>-7</v>
      </c>
      <c r="N195" s="37" t="s">
        <v>469</v>
      </c>
    </row>
    <row r="196" spans="2:14" ht="12.75" customHeight="1" x14ac:dyDescent="0.25">
      <c r="B196" s="81">
        <f t="shared" si="41"/>
        <v>50</v>
      </c>
      <c r="C196" s="54" t="s">
        <v>234</v>
      </c>
      <c r="D196" s="63" t="s">
        <v>9</v>
      </c>
      <c r="E196" s="68">
        <f t="shared" si="38"/>
        <v>11</v>
      </c>
      <c r="F196" s="65">
        <f t="shared" si="39"/>
        <v>13</v>
      </c>
      <c r="G196" s="65">
        <v>3</v>
      </c>
      <c r="H196" s="65">
        <v>1</v>
      </c>
      <c r="I196" s="65">
        <v>4</v>
      </c>
      <c r="J196" s="65">
        <v>6</v>
      </c>
      <c r="K196" s="65">
        <v>8</v>
      </c>
      <c r="L196" s="65">
        <v>24</v>
      </c>
      <c r="M196" s="65">
        <f t="shared" si="40"/>
        <v>-16</v>
      </c>
      <c r="N196" s="37" t="s">
        <v>468</v>
      </c>
    </row>
    <row r="197" spans="2:14" ht="12.75" customHeight="1" x14ac:dyDescent="0.25">
      <c r="B197" s="81">
        <f t="shared" si="41"/>
        <v>51</v>
      </c>
      <c r="C197" s="54" t="s">
        <v>135</v>
      </c>
      <c r="D197" s="63" t="s">
        <v>41</v>
      </c>
      <c r="E197" s="68">
        <f t="shared" si="38"/>
        <v>11</v>
      </c>
      <c r="F197" s="65">
        <f t="shared" si="39"/>
        <v>13</v>
      </c>
      <c r="G197" s="65">
        <v>3</v>
      </c>
      <c r="H197" s="65">
        <v>1</v>
      </c>
      <c r="I197" s="65">
        <v>4</v>
      </c>
      <c r="J197" s="65">
        <v>6</v>
      </c>
      <c r="K197" s="65">
        <v>17</v>
      </c>
      <c r="L197" s="65">
        <v>27</v>
      </c>
      <c r="M197" s="65">
        <f t="shared" si="40"/>
        <v>-10</v>
      </c>
      <c r="N197" s="37" t="s">
        <v>467</v>
      </c>
    </row>
    <row r="198" spans="2:14" ht="12.75" customHeight="1" x14ac:dyDescent="0.25">
      <c r="B198" s="81">
        <f t="shared" si="41"/>
        <v>52</v>
      </c>
      <c r="C198" s="54" t="s">
        <v>366</v>
      </c>
      <c r="D198" s="63" t="s">
        <v>55</v>
      </c>
      <c r="E198" s="68">
        <f t="shared" si="38"/>
        <v>11</v>
      </c>
      <c r="F198" s="65">
        <f t="shared" si="39"/>
        <v>13</v>
      </c>
      <c r="G198" s="65">
        <v>4</v>
      </c>
      <c r="H198" s="65">
        <v>1</v>
      </c>
      <c r="I198" s="65">
        <v>2</v>
      </c>
      <c r="J198" s="65">
        <v>7</v>
      </c>
      <c r="K198" s="65">
        <v>15</v>
      </c>
      <c r="L198" s="65">
        <v>16</v>
      </c>
      <c r="M198" s="65">
        <f t="shared" si="40"/>
        <v>-1</v>
      </c>
      <c r="N198" s="37" t="s">
        <v>466</v>
      </c>
    </row>
    <row r="199" spans="2:14" ht="12.75" customHeight="1" x14ac:dyDescent="0.25">
      <c r="B199" s="81">
        <f t="shared" si="41"/>
        <v>53</v>
      </c>
      <c r="C199" s="54" t="s">
        <v>225</v>
      </c>
      <c r="D199" s="63" t="s">
        <v>116</v>
      </c>
      <c r="E199" s="68">
        <f t="shared" si="38"/>
        <v>10</v>
      </c>
      <c r="F199" s="65">
        <f t="shared" si="39"/>
        <v>15</v>
      </c>
      <c r="G199" s="65">
        <v>3</v>
      </c>
      <c r="H199" s="65">
        <v>1</v>
      </c>
      <c r="I199" s="65">
        <v>3</v>
      </c>
      <c r="J199" s="65">
        <v>9</v>
      </c>
      <c r="K199" s="65">
        <v>12</v>
      </c>
      <c r="L199" s="65">
        <v>21</v>
      </c>
      <c r="M199" s="65">
        <f t="shared" si="40"/>
        <v>-9</v>
      </c>
      <c r="N199" s="37" t="s">
        <v>465</v>
      </c>
    </row>
    <row r="200" spans="2:14" ht="12.75" customHeight="1" x14ac:dyDescent="0.25">
      <c r="B200" s="81">
        <f t="shared" si="41"/>
        <v>54</v>
      </c>
      <c r="C200" s="54" t="s">
        <v>161</v>
      </c>
      <c r="D200" s="63" t="s">
        <v>76</v>
      </c>
      <c r="E200" s="68">
        <f t="shared" si="38"/>
        <v>9</v>
      </c>
      <c r="F200" s="65">
        <f t="shared" si="39"/>
        <v>13</v>
      </c>
      <c r="G200" s="65">
        <v>3</v>
      </c>
      <c r="H200" s="65">
        <v>1</v>
      </c>
      <c r="I200" s="65">
        <v>2</v>
      </c>
      <c r="J200" s="65">
        <v>8</v>
      </c>
      <c r="K200" s="65">
        <v>9</v>
      </c>
      <c r="L200" s="65">
        <v>22</v>
      </c>
      <c r="M200" s="65">
        <f t="shared" si="40"/>
        <v>-13</v>
      </c>
      <c r="N200" s="37" t="s">
        <v>464</v>
      </c>
    </row>
    <row r="201" spans="2:14" ht="12.75" customHeight="1" x14ac:dyDescent="0.25">
      <c r="B201" s="81">
        <f t="shared" si="41"/>
        <v>55</v>
      </c>
      <c r="C201" s="54" t="s">
        <v>45</v>
      </c>
      <c r="D201" s="62" t="s">
        <v>2</v>
      </c>
      <c r="E201" s="68">
        <f t="shared" si="38"/>
        <v>9</v>
      </c>
      <c r="F201" s="65">
        <f t="shared" si="39"/>
        <v>13</v>
      </c>
      <c r="G201" s="65">
        <v>2</v>
      </c>
      <c r="H201" s="65">
        <v>0</v>
      </c>
      <c r="I201" s="65">
        <v>5</v>
      </c>
      <c r="J201" s="65">
        <v>6</v>
      </c>
      <c r="K201" s="65">
        <v>9</v>
      </c>
      <c r="L201" s="65">
        <v>28</v>
      </c>
      <c r="M201" s="65">
        <f t="shared" si="40"/>
        <v>-19</v>
      </c>
      <c r="N201" s="37" t="s">
        <v>463</v>
      </c>
    </row>
    <row r="202" spans="2:14" ht="12.75" customHeight="1" x14ac:dyDescent="0.25">
      <c r="B202" s="81">
        <f t="shared" si="41"/>
        <v>56</v>
      </c>
      <c r="C202" s="54" t="s">
        <v>210</v>
      </c>
      <c r="D202" s="62" t="s">
        <v>48</v>
      </c>
      <c r="E202" s="68">
        <f t="shared" si="38"/>
        <v>8</v>
      </c>
      <c r="F202" s="65">
        <f t="shared" si="39"/>
        <v>15</v>
      </c>
      <c r="G202" s="65">
        <v>1</v>
      </c>
      <c r="H202" s="65">
        <v>0</v>
      </c>
      <c r="I202" s="65">
        <v>6</v>
      </c>
      <c r="J202" s="65">
        <v>8</v>
      </c>
      <c r="K202" s="65">
        <v>8</v>
      </c>
      <c r="L202" s="65">
        <v>22</v>
      </c>
      <c r="M202" s="65">
        <f t="shared" si="40"/>
        <v>-14</v>
      </c>
      <c r="N202" s="37" t="s">
        <v>462</v>
      </c>
    </row>
    <row r="203" spans="2:14" ht="12.75" customHeight="1" x14ac:dyDescent="0.25">
      <c r="B203" s="81">
        <f t="shared" si="41"/>
        <v>57</v>
      </c>
      <c r="C203" s="54" t="s">
        <v>256</v>
      </c>
      <c r="D203" s="62" t="s">
        <v>2</v>
      </c>
      <c r="E203" s="68">
        <f t="shared" si="38"/>
        <v>7</v>
      </c>
      <c r="F203" s="65">
        <f t="shared" si="39"/>
        <v>13</v>
      </c>
      <c r="G203" s="65">
        <v>2</v>
      </c>
      <c r="H203" s="65">
        <v>1</v>
      </c>
      <c r="I203" s="65">
        <v>2</v>
      </c>
      <c r="J203" s="65">
        <v>9</v>
      </c>
      <c r="K203" s="65">
        <v>9</v>
      </c>
      <c r="L203" s="65">
        <v>22</v>
      </c>
      <c r="M203" s="65">
        <f t="shared" si="40"/>
        <v>-13</v>
      </c>
      <c r="N203" s="37" t="s">
        <v>461</v>
      </c>
    </row>
    <row r="204" spans="2:14" ht="12.75" customHeight="1" x14ac:dyDescent="0.25">
      <c r="B204" s="81">
        <f t="shared" si="41"/>
        <v>58</v>
      </c>
      <c r="C204" s="54" t="s">
        <v>460</v>
      </c>
      <c r="D204" s="63" t="s">
        <v>25</v>
      </c>
      <c r="E204" s="68">
        <f t="shared" si="38"/>
        <v>7</v>
      </c>
      <c r="F204" s="65">
        <f t="shared" si="39"/>
        <v>13</v>
      </c>
      <c r="G204" s="65">
        <v>2</v>
      </c>
      <c r="H204" s="65">
        <v>0</v>
      </c>
      <c r="I204" s="65">
        <v>3</v>
      </c>
      <c r="J204" s="65">
        <v>8</v>
      </c>
      <c r="K204" s="65">
        <v>14</v>
      </c>
      <c r="L204" s="65">
        <v>29</v>
      </c>
      <c r="M204" s="65">
        <f t="shared" si="40"/>
        <v>-15</v>
      </c>
      <c r="N204" s="37" t="s">
        <v>459</v>
      </c>
    </row>
    <row r="205" spans="2:14" ht="12.75" customHeight="1" x14ac:dyDescent="0.25">
      <c r="B205" s="81">
        <f t="shared" si="41"/>
        <v>59</v>
      </c>
      <c r="C205" s="54" t="s">
        <v>22</v>
      </c>
      <c r="D205" s="63" t="s">
        <v>25</v>
      </c>
      <c r="E205" s="68">
        <f t="shared" si="38"/>
        <v>7</v>
      </c>
      <c r="F205" s="65">
        <f t="shared" si="39"/>
        <v>13</v>
      </c>
      <c r="G205" s="65">
        <v>1</v>
      </c>
      <c r="H205" s="65">
        <v>1</v>
      </c>
      <c r="I205" s="65">
        <v>4</v>
      </c>
      <c r="J205" s="65">
        <v>8</v>
      </c>
      <c r="K205" s="65">
        <v>11</v>
      </c>
      <c r="L205" s="65">
        <v>20</v>
      </c>
      <c r="M205" s="65">
        <f t="shared" si="40"/>
        <v>-9</v>
      </c>
      <c r="N205" s="37" t="s">
        <v>458</v>
      </c>
    </row>
    <row r="206" spans="2:14" ht="12.75" customHeight="1" x14ac:dyDescent="0.25">
      <c r="B206" s="81">
        <f t="shared" si="41"/>
        <v>60</v>
      </c>
      <c r="C206" s="54" t="s">
        <v>167</v>
      </c>
      <c r="D206" s="63" t="s">
        <v>18</v>
      </c>
      <c r="E206" s="68">
        <f t="shared" si="38"/>
        <v>7</v>
      </c>
      <c r="F206" s="65">
        <f t="shared" si="39"/>
        <v>15</v>
      </c>
      <c r="G206" s="65">
        <v>1</v>
      </c>
      <c r="H206" s="65">
        <v>0</v>
      </c>
      <c r="I206" s="65">
        <v>5</v>
      </c>
      <c r="J206" s="65">
        <v>9</v>
      </c>
      <c r="K206" s="65">
        <v>6</v>
      </c>
      <c r="L206" s="65">
        <v>21</v>
      </c>
      <c r="M206" s="65">
        <f t="shared" si="40"/>
        <v>-15</v>
      </c>
      <c r="N206" s="37" t="s">
        <v>457</v>
      </c>
    </row>
    <row r="207" spans="2:14" ht="12.75" customHeight="1" x14ac:dyDescent="0.25">
      <c r="B207" s="81">
        <f t="shared" si="41"/>
        <v>61</v>
      </c>
      <c r="C207" s="54" t="s">
        <v>65</v>
      </c>
      <c r="D207" s="63" t="s">
        <v>64</v>
      </c>
      <c r="E207" s="68">
        <f t="shared" si="38"/>
        <v>6</v>
      </c>
      <c r="F207" s="65">
        <f t="shared" si="39"/>
        <v>15</v>
      </c>
      <c r="G207" s="65">
        <v>2</v>
      </c>
      <c r="H207" s="65">
        <v>0</v>
      </c>
      <c r="I207" s="65">
        <v>2</v>
      </c>
      <c r="J207" s="65">
        <v>11</v>
      </c>
      <c r="K207" s="65">
        <v>12</v>
      </c>
      <c r="L207" s="65">
        <v>27</v>
      </c>
      <c r="M207" s="65">
        <f t="shared" si="40"/>
        <v>-15</v>
      </c>
      <c r="N207" s="37" t="s">
        <v>456</v>
      </c>
    </row>
    <row r="208" spans="2:14" ht="12.75" customHeight="1" x14ac:dyDescent="0.25">
      <c r="B208" s="81">
        <f t="shared" si="41"/>
        <v>62</v>
      </c>
      <c r="C208" s="54" t="s">
        <v>194</v>
      </c>
      <c r="D208" s="63" t="s">
        <v>146</v>
      </c>
      <c r="E208" s="68">
        <f t="shared" si="38"/>
        <v>5</v>
      </c>
      <c r="F208" s="65">
        <f t="shared" si="39"/>
        <v>13</v>
      </c>
      <c r="G208" s="65">
        <v>1</v>
      </c>
      <c r="H208" s="65">
        <v>0</v>
      </c>
      <c r="I208" s="65">
        <v>3</v>
      </c>
      <c r="J208" s="65">
        <v>9</v>
      </c>
      <c r="K208" s="65">
        <v>13</v>
      </c>
      <c r="L208" s="65">
        <v>32</v>
      </c>
      <c r="M208" s="65">
        <f t="shared" si="40"/>
        <v>-19</v>
      </c>
      <c r="N208" s="37" t="s">
        <v>455</v>
      </c>
    </row>
    <row r="209" spans="3:13" ht="11.25" customHeight="1" x14ac:dyDescent="0.25">
      <c r="C209" s="7"/>
      <c r="D209" s="6"/>
      <c r="E209" s="50"/>
      <c r="F209" s="50"/>
      <c r="G209" s="50"/>
      <c r="H209" s="50"/>
      <c r="I209" s="50"/>
      <c r="J209" s="50"/>
      <c r="K209" s="50"/>
      <c r="L209" s="50"/>
      <c r="M209" s="50"/>
    </row>
    <row r="210" spans="3:13" ht="12.75" customHeight="1" x14ac:dyDescent="0.25">
      <c r="C210" s="7"/>
      <c r="D210" s="6"/>
      <c r="E210" s="50"/>
      <c r="F210" s="66">
        <f t="shared" ref="F210:M210" si="42">SUM(F147:F208)</f>
        <v>971</v>
      </c>
      <c r="G210" s="66">
        <f t="shared" si="42"/>
        <v>354</v>
      </c>
      <c r="H210" s="66">
        <f t="shared" si="42"/>
        <v>178</v>
      </c>
      <c r="I210" s="66">
        <f t="shared" si="42"/>
        <v>262</v>
      </c>
      <c r="J210" s="66">
        <f t="shared" si="42"/>
        <v>355</v>
      </c>
      <c r="K210" s="66">
        <f t="shared" si="42"/>
        <v>1203</v>
      </c>
      <c r="L210" s="66">
        <f t="shared" si="42"/>
        <v>1200</v>
      </c>
      <c r="M210" s="66">
        <f t="shared" si="42"/>
        <v>3</v>
      </c>
    </row>
    <row r="211" spans="3:13" ht="12.75" customHeight="1" x14ac:dyDescent="0.25">
      <c r="C211" s="7"/>
      <c r="D211" s="6"/>
    </row>
    <row r="212" spans="3:13" ht="12.75" customHeight="1" x14ac:dyDescent="0.25">
      <c r="C212" s="7"/>
      <c r="D212" s="6"/>
    </row>
    <row r="213" spans="3:13" ht="12.75" customHeight="1" x14ac:dyDescent="0.25">
      <c r="C213" s="7"/>
      <c r="D213" s="6"/>
    </row>
    <row r="214" spans="3:13" ht="12.75" customHeight="1" x14ac:dyDescent="0.25">
      <c r="C214" s="7"/>
      <c r="D214" s="6"/>
    </row>
    <row r="215" spans="3:13" ht="12.75" customHeight="1" x14ac:dyDescent="0.25">
      <c r="C215" s="7"/>
      <c r="D215" s="6"/>
    </row>
    <row r="216" spans="3:13" ht="12.75" customHeight="1" x14ac:dyDescent="0.25">
      <c r="C216" s="7"/>
      <c r="D216" s="6"/>
    </row>
    <row r="217" spans="3:13" ht="12.75" customHeight="1" x14ac:dyDescent="0.25">
      <c r="C217" s="7"/>
      <c r="D217" s="6"/>
    </row>
    <row r="218" spans="3:13" ht="12.75" customHeight="1" x14ac:dyDescent="0.25">
      <c r="C218" s="7"/>
      <c r="D218" s="6"/>
    </row>
    <row r="219" spans="3:13" ht="12.75" customHeight="1" x14ac:dyDescent="0.25">
      <c r="C219" s="7"/>
      <c r="D219" s="6"/>
    </row>
    <row r="220" spans="3:13" ht="12.75" customHeight="1" x14ac:dyDescent="0.25">
      <c r="C220" s="7"/>
      <c r="D220" s="6"/>
    </row>
    <row r="221" spans="3:13" ht="12.75" customHeight="1" x14ac:dyDescent="0.25">
      <c r="C221" s="8"/>
    </row>
    <row r="222" spans="3:13" ht="12.75" customHeight="1" x14ac:dyDescent="0.25">
      <c r="C222" s="7"/>
    </row>
    <row r="223" spans="3:13" ht="12.75" customHeight="1" x14ac:dyDescent="0.25">
      <c r="C223" s="7"/>
    </row>
    <row r="224" spans="3:13" ht="12.75" customHeight="1" x14ac:dyDescent="0.25">
      <c r="C224" s="7"/>
    </row>
    <row r="225" spans="3:3" ht="12.75" customHeight="1" x14ac:dyDescent="0.25">
      <c r="C225" s="7"/>
    </row>
    <row r="226" spans="3:3" ht="12.75" customHeight="1" x14ac:dyDescent="0.25">
      <c r="C226" s="7"/>
    </row>
    <row r="227" spans="3:3" ht="12.75" customHeight="1" x14ac:dyDescent="0.25">
      <c r="C227" s="7"/>
    </row>
    <row r="228" spans="3:3" ht="12.75" customHeight="1" x14ac:dyDescent="0.25">
      <c r="C228" s="7"/>
    </row>
    <row r="229" spans="3:3" ht="12.75" customHeight="1" x14ac:dyDescent="0.25">
      <c r="C229" s="7"/>
    </row>
    <row r="230" spans="3:3" ht="12.75" customHeight="1" x14ac:dyDescent="0.25">
      <c r="C230" s="7"/>
    </row>
    <row r="231" spans="3:3" ht="12.75" customHeight="1" x14ac:dyDescent="0.25">
      <c r="C231" s="7"/>
    </row>
    <row r="232" spans="3:3" ht="12.75" customHeight="1" x14ac:dyDescent="0.25">
      <c r="C232" s="7"/>
    </row>
    <row r="233" spans="3:3" ht="12.75" customHeight="1" x14ac:dyDescent="0.25">
      <c r="C233" s="7"/>
    </row>
    <row r="234" spans="3:3" ht="12.75" customHeight="1" x14ac:dyDescent="0.25">
      <c r="C234" s="7"/>
    </row>
    <row r="235" spans="3:3" ht="12.75" customHeight="1" x14ac:dyDescent="0.25">
      <c r="C235" s="7"/>
    </row>
    <row r="236" spans="3:3" ht="12.75" customHeight="1" x14ac:dyDescent="0.25">
      <c r="C236" s="7"/>
    </row>
    <row r="237" spans="3:3" ht="12.75" customHeight="1" x14ac:dyDescent="0.25">
      <c r="C237" s="7"/>
    </row>
    <row r="238" spans="3:3" ht="12.75" customHeight="1" x14ac:dyDescent="0.25">
      <c r="C238" s="7"/>
    </row>
    <row r="239" spans="3:3" ht="12.75" customHeight="1" x14ac:dyDescent="0.25">
      <c r="C239" s="7"/>
    </row>
    <row r="240" spans="3:3" ht="12.75" customHeight="1" x14ac:dyDescent="0.25">
      <c r="C240" s="7"/>
    </row>
    <row r="241" spans="3:4" ht="12.75" customHeight="1" x14ac:dyDescent="0.25">
      <c r="C241" s="7"/>
    </row>
    <row r="242" spans="3:4" ht="12.75" customHeight="1" x14ac:dyDescent="0.25">
      <c r="C242" s="7"/>
    </row>
    <row r="243" spans="3:4" ht="12.75" customHeight="1" x14ac:dyDescent="0.25">
      <c r="C243" s="7"/>
    </row>
    <row r="244" spans="3:4" ht="12.75" customHeight="1" x14ac:dyDescent="0.25">
      <c r="C244" s="7"/>
    </row>
    <row r="245" spans="3:4" ht="12.75" customHeight="1" x14ac:dyDescent="0.25">
      <c r="C245" s="7"/>
    </row>
    <row r="246" spans="3:4" ht="12.75" customHeight="1" x14ac:dyDescent="0.25">
      <c r="C246" s="7"/>
      <c r="D246" s="6"/>
    </row>
    <row r="247" spans="3:4" ht="12.75" customHeight="1" x14ac:dyDescent="0.25">
      <c r="C247" s="7"/>
      <c r="D247" s="6"/>
    </row>
    <row r="248" spans="3:4" ht="12.75" customHeight="1" x14ac:dyDescent="0.25">
      <c r="C248" s="7"/>
      <c r="D248" s="6"/>
    </row>
    <row r="249" spans="3:4" ht="12.75" customHeight="1" x14ac:dyDescent="0.25">
      <c r="C249" s="7"/>
      <c r="D249" s="6"/>
    </row>
    <row r="250" spans="3:4" ht="12.75" customHeight="1" x14ac:dyDescent="0.25">
      <c r="C250" s="7"/>
      <c r="D250" s="6"/>
    </row>
    <row r="251" spans="3:4" ht="12.75" customHeight="1" x14ac:dyDescent="0.25">
      <c r="C251" s="7"/>
      <c r="D251" s="6"/>
    </row>
    <row r="252" spans="3:4" ht="12.75" customHeight="1" x14ac:dyDescent="0.25">
      <c r="C252" s="7"/>
      <c r="D252" s="6"/>
    </row>
    <row r="253" spans="3:4" ht="12.75" customHeight="1" x14ac:dyDescent="0.25">
      <c r="C253" s="7"/>
      <c r="D253" s="6"/>
    </row>
    <row r="254" spans="3:4" ht="12.75" customHeight="1" x14ac:dyDescent="0.25">
      <c r="C254" s="7"/>
      <c r="D254" s="6"/>
    </row>
    <row r="255" spans="3:4" ht="12.75" customHeight="1" x14ac:dyDescent="0.25">
      <c r="C255" s="7"/>
    </row>
    <row r="256" spans="3:4" ht="12.75" customHeight="1" x14ac:dyDescent="0.25">
      <c r="C256" s="7"/>
    </row>
    <row r="257" spans="3:4" ht="12.75" customHeight="1" x14ac:dyDescent="0.25">
      <c r="C257" s="7"/>
    </row>
    <row r="258" spans="3:4" ht="12.75" customHeight="1" x14ac:dyDescent="0.25">
      <c r="C258" s="7"/>
      <c r="D258" s="6"/>
    </row>
    <row r="259" spans="3:4" ht="12.75" customHeight="1" x14ac:dyDescent="0.25">
      <c r="C259" s="7"/>
      <c r="D259" s="6"/>
    </row>
    <row r="260" spans="3:4" ht="12.75" customHeight="1" x14ac:dyDescent="0.25">
      <c r="C260" s="7"/>
      <c r="D260" s="6"/>
    </row>
    <row r="261" spans="3:4" ht="12.75" customHeight="1" x14ac:dyDescent="0.25">
      <c r="C261" s="7"/>
      <c r="D261" s="6"/>
    </row>
    <row r="262" spans="3:4" ht="12.75" customHeight="1" x14ac:dyDescent="0.25">
      <c r="C262" s="7"/>
      <c r="D262" s="6"/>
    </row>
    <row r="263" spans="3:4" ht="12.75" customHeight="1" x14ac:dyDescent="0.25">
      <c r="C263" s="7"/>
      <c r="D263" s="6"/>
    </row>
    <row r="264" spans="3:4" ht="12.75" customHeight="1" x14ac:dyDescent="0.25">
      <c r="C264" s="7"/>
      <c r="D264" s="6"/>
    </row>
    <row r="265" spans="3:4" ht="12.75" customHeight="1" x14ac:dyDescent="0.25">
      <c r="C265" s="7"/>
      <c r="D265" s="6"/>
    </row>
    <row r="266" spans="3:4" ht="12.75" customHeight="1" x14ac:dyDescent="0.25">
      <c r="C266" s="7"/>
      <c r="D266" s="6"/>
    </row>
    <row r="267" spans="3:4" ht="12.75" customHeight="1" x14ac:dyDescent="0.25">
      <c r="C267" s="7"/>
      <c r="D267" s="6"/>
    </row>
    <row r="268" spans="3:4" ht="12.75" customHeight="1" x14ac:dyDescent="0.25">
      <c r="C268" s="7"/>
      <c r="D268" s="6"/>
    </row>
    <row r="269" spans="3:4" ht="12.75" customHeight="1" x14ac:dyDescent="0.25">
      <c r="C269" s="7"/>
      <c r="D269" s="6"/>
    </row>
    <row r="270" spans="3:4" ht="12.75" customHeight="1" x14ac:dyDescent="0.25">
      <c r="C270" s="7"/>
      <c r="D270" s="6"/>
    </row>
    <row r="271" spans="3:4" ht="12.75" customHeight="1" x14ac:dyDescent="0.25">
      <c r="C271" s="7"/>
      <c r="D271" s="6"/>
    </row>
    <row r="272" spans="3:4" ht="12.75" customHeight="1" x14ac:dyDescent="0.25">
      <c r="C272" s="7"/>
      <c r="D272" s="6"/>
    </row>
    <row r="273" spans="3:4" ht="12.75" customHeight="1" x14ac:dyDescent="0.25">
      <c r="C273" s="7"/>
      <c r="D273" s="6"/>
    </row>
    <row r="274" spans="3:4" ht="12.75" customHeight="1" x14ac:dyDescent="0.25">
      <c r="C274" s="7"/>
      <c r="D274" s="6"/>
    </row>
    <row r="275" spans="3:4" ht="12.75" customHeight="1" x14ac:dyDescent="0.25">
      <c r="C275" s="8"/>
    </row>
    <row r="276" spans="3:4" ht="12.75" customHeight="1" x14ac:dyDescent="0.25">
      <c r="C276" s="7"/>
    </row>
    <row r="277" spans="3:4" ht="12.75" customHeight="1" x14ac:dyDescent="0.25">
      <c r="C277" s="7"/>
    </row>
    <row r="278" spans="3:4" ht="12.75" customHeight="1" x14ac:dyDescent="0.25">
      <c r="C278" s="7"/>
    </row>
    <row r="279" spans="3:4" ht="12.75" customHeight="1" x14ac:dyDescent="0.25">
      <c r="C279" s="7"/>
    </row>
    <row r="280" spans="3:4" ht="12.75" customHeight="1" x14ac:dyDescent="0.25">
      <c r="C280" s="7"/>
    </row>
    <row r="281" spans="3:4" ht="12.75" customHeight="1" x14ac:dyDescent="0.25">
      <c r="C281" s="7"/>
    </row>
    <row r="282" spans="3:4" ht="12.75" customHeight="1" x14ac:dyDescent="0.25">
      <c r="C282" s="7"/>
    </row>
    <row r="283" spans="3:4" ht="12.75" customHeight="1" x14ac:dyDescent="0.25">
      <c r="C283" s="7"/>
    </row>
    <row r="284" spans="3:4" ht="12.75" customHeight="1" x14ac:dyDescent="0.25">
      <c r="C284" s="7"/>
    </row>
    <row r="285" spans="3:4" ht="12.75" customHeight="1" x14ac:dyDescent="0.25">
      <c r="C285" s="7"/>
    </row>
    <row r="286" spans="3:4" ht="12.75" customHeight="1" x14ac:dyDescent="0.25">
      <c r="C286" s="7"/>
    </row>
    <row r="287" spans="3:4" ht="12.75" customHeight="1" x14ac:dyDescent="0.25">
      <c r="C287" s="7"/>
    </row>
    <row r="288" spans="3:4" ht="12.75" customHeight="1" x14ac:dyDescent="0.25">
      <c r="C288" s="7"/>
    </row>
    <row r="289" spans="3:4" ht="12.75" customHeight="1" x14ac:dyDescent="0.25">
      <c r="C289" s="7"/>
    </row>
    <row r="290" spans="3:4" ht="12.75" customHeight="1" x14ac:dyDescent="0.25">
      <c r="C290" s="7"/>
    </row>
    <row r="291" spans="3:4" ht="12.75" customHeight="1" x14ac:dyDescent="0.25">
      <c r="C291" s="7"/>
    </row>
    <row r="292" spans="3:4" ht="12.75" customHeight="1" x14ac:dyDescent="0.25">
      <c r="C292" s="7"/>
    </row>
    <row r="293" spans="3:4" ht="12.75" customHeight="1" x14ac:dyDescent="0.25">
      <c r="C293" s="7"/>
    </row>
    <row r="294" spans="3:4" ht="12.75" customHeight="1" x14ac:dyDescent="0.25">
      <c r="C294" s="7"/>
    </row>
    <row r="295" spans="3:4" ht="12.75" customHeight="1" x14ac:dyDescent="0.25">
      <c r="C295" s="7"/>
    </row>
    <row r="296" spans="3:4" ht="12.75" customHeight="1" x14ac:dyDescent="0.25">
      <c r="C296" s="7"/>
    </row>
    <row r="297" spans="3:4" ht="12.75" customHeight="1" x14ac:dyDescent="0.25">
      <c r="C297" s="7"/>
    </row>
    <row r="298" spans="3:4" ht="12.75" customHeight="1" x14ac:dyDescent="0.25">
      <c r="C298" s="7"/>
    </row>
    <row r="299" spans="3:4" ht="12.75" customHeight="1" x14ac:dyDescent="0.25">
      <c r="C299" s="7"/>
    </row>
    <row r="300" spans="3:4" ht="12.75" customHeight="1" x14ac:dyDescent="0.25">
      <c r="C300" s="7"/>
      <c r="D300" s="6"/>
    </row>
    <row r="301" spans="3:4" ht="12.75" customHeight="1" x14ac:dyDescent="0.25">
      <c r="C301" s="7"/>
      <c r="D301" s="6"/>
    </row>
    <row r="302" spans="3:4" ht="12.75" customHeight="1" x14ac:dyDescent="0.25">
      <c r="C302" s="7"/>
      <c r="D302" s="6"/>
    </row>
    <row r="303" spans="3:4" ht="12.75" customHeight="1" x14ac:dyDescent="0.25">
      <c r="C303" s="7"/>
      <c r="D303" s="6"/>
    </row>
    <row r="304" spans="3:4" ht="12.75" customHeight="1" x14ac:dyDescent="0.25">
      <c r="C304" s="7"/>
      <c r="D304" s="6"/>
    </row>
    <row r="305" spans="3:4" ht="12.75" customHeight="1" x14ac:dyDescent="0.25">
      <c r="C305" s="7"/>
      <c r="D305" s="6"/>
    </row>
    <row r="306" spans="3:4" ht="12.75" customHeight="1" x14ac:dyDescent="0.25">
      <c r="C306" s="7"/>
      <c r="D306" s="6"/>
    </row>
    <row r="307" spans="3:4" ht="12.75" customHeight="1" x14ac:dyDescent="0.25">
      <c r="C307" s="7"/>
      <c r="D307" s="6"/>
    </row>
    <row r="308" spans="3:4" ht="12.75" customHeight="1" x14ac:dyDescent="0.25">
      <c r="C308" s="7"/>
      <c r="D308" s="6"/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D276"/>
  <sheetViews>
    <sheetView workbookViewId="0"/>
  </sheetViews>
  <sheetFormatPr baseColWidth="10" defaultRowHeight="12.75" x14ac:dyDescent="0.25"/>
  <cols>
    <col min="1" max="1" width="5.7109375" style="1" customWidth="1"/>
    <col min="2" max="2" width="20" style="1" customWidth="1"/>
    <col min="3" max="11" width="5.7109375" style="1" customWidth="1"/>
    <col min="12" max="12" width="17.140625" style="1" customWidth="1"/>
    <col min="13" max="21" width="5.7109375" style="1" customWidth="1"/>
    <col min="22" max="22" width="17.140625" style="1" customWidth="1"/>
    <col min="23" max="31" width="5.7109375" style="1" customWidth="1"/>
    <col min="32" max="16384" width="11.42578125" style="1"/>
  </cols>
  <sheetData>
    <row r="2" spans="2:30" x14ac:dyDescent="0.25">
      <c r="B2" s="32">
        <v>1959</v>
      </c>
      <c r="C2" s="69" t="s">
        <v>325</v>
      </c>
      <c r="D2" s="70" t="s">
        <v>324</v>
      </c>
      <c r="E2" s="70" t="s">
        <v>323</v>
      </c>
      <c r="F2" s="70" t="s">
        <v>322</v>
      </c>
      <c r="G2" s="70" t="s">
        <v>321</v>
      </c>
      <c r="H2" s="70" t="s">
        <v>320</v>
      </c>
      <c r="I2" s="70" t="s">
        <v>319</v>
      </c>
      <c r="J2" s="70" t="s">
        <v>318</v>
      </c>
      <c r="L2" s="32">
        <v>1960</v>
      </c>
      <c r="M2" s="69" t="s">
        <v>325</v>
      </c>
      <c r="N2" s="70" t="s">
        <v>324</v>
      </c>
      <c r="O2" s="70" t="s">
        <v>323</v>
      </c>
      <c r="P2" s="70" t="s">
        <v>322</v>
      </c>
      <c r="Q2" s="70" t="s">
        <v>321</v>
      </c>
      <c r="R2" s="70" t="s">
        <v>320</v>
      </c>
      <c r="S2" s="70" t="s">
        <v>319</v>
      </c>
      <c r="T2" s="70" t="s">
        <v>318</v>
      </c>
      <c r="V2" s="32">
        <v>1961</v>
      </c>
      <c r="W2" s="69" t="s">
        <v>325</v>
      </c>
      <c r="X2" s="70" t="s">
        <v>324</v>
      </c>
      <c r="Y2" s="70" t="s">
        <v>323</v>
      </c>
      <c r="Z2" s="70" t="s">
        <v>322</v>
      </c>
      <c r="AA2" s="70" t="s">
        <v>321</v>
      </c>
      <c r="AB2" s="70" t="s">
        <v>320</v>
      </c>
      <c r="AC2" s="70" t="s">
        <v>319</v>
      </c>
      <c r="AD2" s="70" t="s">
        <v>318</v>
      </c>
    </row>
    <row r="3" spans="2:30" ht="10.5" customHeight="1" x14ac:dyDescent="0.25"/>
    <row r="4" spans="2:30" x14ac:dyDescent="0.25">
      <c r="B4" s="62" t="s">
        <v>652</v>
      </c>
      <c r="C4" s="65">
        <v>20</v>
      </c>
      <c r="D4" s="65">
        <v>16</v>
      </c>
      <c r="E4" s="65">
        <v>9</v>
      </c>
      <c r="F4" s="65">
        <v>2</v>
      </c>
      <c r="G4" s="65">
        <v>3</v>
      </c>
      <c r="H4" s="65">
        <v>25</v>
      </c>
      <c r="I4" s="65">
        <v>18</v>
      </c>
      <c r="J4" s="65">
        <v>7</v>
      </c>
      <c r="K4" s="21"/>
      <c r="L4" s="62" t="s">
        <v>654</v>
      </c>
      <c r="M4" s="65">
        <v>7</v>
      </c>
      <c r="N4" s="65">
        <v>4</v>
      </c>
      <c r="O4" s="65">
        <v>3</v>
      </c>
      <c r="P4" s="65">
        <v>1</v>
      </c>
      <c r="Q4" s="65">
        <v>0</v>
      </c>
      <c r="R4" s="65">
        <v>12</v>
      </c>
      <c r="S4" s="65">
        <v>3</v>
      </c>
      <c r="T4" s="65">
        <v>9</v>
      </c>
      <c r="V4" s="72" t="s">
        <v>628</v>
      </c>
      <c r="W4" s="65">
        <f t="shared" ref="W4:W21" si="0">Y4*2+Z4</f>
        <v>1</v>
      </c>
      <c r="X4" s="65">
        <f t="shared" ref="X4:X21" si="1">Y4+Z4+AA4</f>
        <v>2</v>
      </c>
      <c r="Y4" s="65">
        <v>0</v>
      </c>
      <c r="Z4" s="65">
        <v>1</v>
      </c>
      <c r="AA4" s="65">
        <v>1</v>
      </c>
      <c r="AB4" s="65">
        <v>2</v>
      </c>
      <c r="AC4" s="65">
        <v>4</v>
      </c>
      <c r="AD4" s="65">
        <f t="shared" ref="AD4:AD21" si="2">AB4-AC4</f>
        <v>-2</v>
      </c>
    </row>
    <row r="5" spans="2:30" x14ac:dyDescent="0.25">
      <c r="B5" s="62" t="s">
        <v>542</v>
      </c>
      <c r="C5" s="65">
        <v>5</v>
      </c>
      <c r="D5" s="65">
        <v>5</v>
      </c>
      <c r="E5" s="65">
        <v>2</v>
      </c>
      <c r="F5" s="65">
        <v>1</v>
      </c>
      <c r="G5" s="65">
        <v>2</v>
      </c>
      <c r="H5" s="65">
        <v>9</v>
      </c>
      <c r="I5" s="65">
        <v>7</v>
      </c>
      <c r="J5" s="65">
        <v>2</v>
      </c>
      <c r="K5" s="21"/>
      <c r="L5" s="62" t="s">
        <v>586</v>
      </c>
      <c r="M5" s="65">
        <v>12</v>
      </c>
      <c r="N5" s="65">
        <v>10</v>
      </c>
      <c r="O5" s="65">
        <v>4</v>
      </c>
      <c r="P5" s="65">
        <v>4</v>
      </c>
      <c r="Q5" s="65">
        <v>2</v>
      </c>
      <c r="R5" s="65">
        <v>16</v>
      </c>
      <c r="S5" s="65">
        <v>17</v>
      </c>
      <c r="T5" s="65">
        <v>-1</v>
      </c>
      <c r="V5" s="72" t="s">
        <v>623</v>
      </c>
      <c r="W5" s="65">
        <f t="shared" si="0"/>
        <v>11</v>
      </c>
      <c r="X5" s="65">
        <f t="shared" si="1"/>
        <v>9</v>
      </c>
      <c r="Y5" s="65">
        <v>4</v>
      </c>
      <c r="Z5" s="65">
        <v>3</v>
      </c>
      <c r="AA5" s="65">
        <v>2</v>
      </c>
      <c r="AB5" s="65">
        <v>13</v>
      </c>
      <c r="AC5" s="65">
        <v>16</v>
      </c>
      <c r="AD5" s="65">
        <f t="shared" si="2"/>
        <v>-3</v>
      </c>
    </row>
    <row r="6" spans="2:30" x14ac:dyDescent="0.25">
      <c r="B6" s="62" t="s">
        <v>651</v>
      </c>
      <c r="C6" s="65">
        <v>9</v>
      </c>
      <c r="D6" s="65">
        <v>6</v>
      </c>
      <c r="E6" s="65">
        <v>4</v>
      </c>
      <c r="F6" s="65">
        <v>1</v>
      </c>
      <c r="G6" s="65">
        <v>1</v>
      </c>
      <c r="H6" s="65">
        <v>8</v>
      </c>
      <c r="I6" s="65">
        <v>5</v>
      </c>
      <c r="J6" s="65">
        <v>3</v>
      </c>
      <c r="K6" s="21"/>
      <c r="L6" s="62" t="s">
        <v>590</v>
      </c>
      <c r="M6" s="65">
        <v>11</v>
      </c>
      <c r="N6" s="65">
        <v>9</v>
      </c>
      <c r="O6" s="65">
        <v>4</v>
      </c>
      <c r="P6" s="65">
        <v>3</v>
      </c>
      <c r="Q6" s="65">
        <v>2</v>
      </c>
      <c r="R6" s="65">
        <v>21</v>
      </c>
      <c r="S6" s="65">
        <v>7</v>
      </c>
      <c r="T6" s="65">
        <v>14</v>
      </c>
      <c r="V6" s="72" t="s">
        <v>615</v>
      </c>
      <c r="W6" s="65">
        <f t="shared" si="0"/>
        <v>16</v>
      </c>
      <c r="X6" s="65">
        <f t="shared" si="1"/>
        <v>10</v>
      </c>
      <c r="Y6" s="65">
        <v>7</v>
      </c>
      <c r="Z6" s="65">
        <v>2</v>
      </c>
      <c r="AA6" s="65">
        <v>1</v>
      </c>
      <c r="AB6" s="65">
        <v>17</v>
      </c>
      <c r="AC6" s="65">
        <v>9</v>
      </c>
      <c r="AD6" s="65">
        <f t="shared" si="2"/>
        <v>8</v>
      </c>
    </row>
    <row r="7" spans="2:30" x14ac:dyDescent="0.25">
      <c r="B7" s="62" t="s">
        <v>653</v>
      </c>
      <c r="C7" s="65">
        <v>2</v>
      </c>
      <c r="D7" s="65">
        <v>3</v>
      </c>
      <c r="E7" s="65">
        <v>1</v>
      </c>
      <c r="F7" s="65">
        <v>0</v>
      </c>
      <c r="G7" s="65">
        <v>2</v>
      </c>
      <c r="H7" s="65">
        <v>2</v>
      </c>
      <c r="I7" s="65">
        <v>3</v>
      </c>
      <c r="J7" s="65">
        <v>-1</v>
      </c>
      <c r="K7" s="21"/>
      <c r="L7" s="62" t="s">
        <v>546</v>
      </c>
      <c r="M7" s="65">
        <v>1</v>
      </c>
      <c r="N7" s="65">
        <v>2</v>
      </c>
      <c r="O7" s="65">
        <v>0</v>
      </c>
      <c r="P7" s="65">
        <v>1</v>
      </c>
      <c r="Q7" s="65">
        <v>1</v>
      </c>
      <c r="R7" s="65">
        <v>3</v>
      </c>
      <c r="S7" s="65">
        <v>4</v>
      </c>
      <c r="T7" s="65">
        <v>-1</v>
      </c>
      <c r="V7" s="72" t="s">
        <v>612</v>
      </c>
      <c r="W7" s="65">
        <f t="shared" si="0"/>
        <v>4</v>
      </c>
      <c r="X7" s="65">
        <f t="shared" si="1"/>
        <v>4</v>
      </c>
      <c r="Y7" s="65">
        <v>2</v>
      </c>
      <c r="Z7" s="65">
        <v>0</v>
      </c>
      <c r="AA7" s="65">
        <v>2</v>
      </c>
      <c r="AB7" s="65">
        <v>5</v>
      </c>
      <c r="AC7" s="65">
        <v>7</v>
      </c>
      <c r="AD7" s="65">
        <f t="shared" si="2"/>
        <v>-2</v>
      </c>
    </row>
    <row r="8" spans="2:30" x14ac:dyDescent="0.25">
      <c r="B8" s="62" t="s">
        <v>56</v>
      </c>
      <c r="C8" s="65">
        <v>9</v>
      </c>
      <c r="D8" s="65">
        <v>7</v>
      </c>
      <c r="E8" s="65">
        <v>4</v>
      </c>
      <c r="F8" s="65">
        <v>1</v>
      </c>
      <c r="G8" s="65">
        <v>2</v>
      </c>
      <c r="H8" s="65">
        <v>21</v>
      </c>
      <c r="I8" s="65">
        <v>10</v>
      </c>
      <c r="J8" s="65">
        <v>11</v>
      </c>
      <c r="K8" s="21"/>
      <c r="L8" s="62" t="s">
        <v>652</v>
      </c>
      <c r="M8" s="65">
        <v>8</v>
      </c>
      <c r="N8" s="65">
        <v>7</v>
      </c>
      <c r="O8" s="65">
        <v>3</v>
      </c>
      <c r="P8" s="65">
        <v>2</v>
      </c>
      <c r="Q8" s="65">
        <v>2</v>
      </c>
      <c r="R8" s="65">
        <v>9</v>
      </c>
      <c r="S8" s="65">
        <v>6</v>
      </c>
      <c r="T8" s="65">
        <v>3</v>
      </c>
      <c r="V8" s="72" t="s">
        <v>605</v>
      </c>
      <c r="W8" s="65">
        <f t="shared" si="0"/>
        <v>2</v>
      </c>
      <c r="X8" s="65">
        <f t="shared" si="1"/>
        <v>3</v>
      </c>
      <c r="Y8" s="65">
        <v>1</v>
      </c>
      <c r="Z8" s="65">
        <v>0</v>
      </c>
      <c r="AA8" s="65">
        <v>2</v>
      </c>
      <c r="AB8" s="65">
        <v>4</v>
      </c>
      <c r="AC8" s="65">
        <v>7</v>
      </c>
      <c r="AD8" s="65">
        <f t="shared" si="2"/>
        <v>-3</v>
      </c>
    </row>
    <row r="9" spans="2:30" x14ac:dyDescent="0.25">
      <c r="B9" s="62" t="s">
        <v>520</v>
      </c>
      <c r="C9" s="65">
        <v>3</v>
      </c>
      <c r="D9" s="65">
        <v>4</v>
      </c>
      <c r="E9" s="65">
        <v>1</v>
      </c>
      <c r="F9" s="65">
        <v>1</v>
      </c>
      <c r="G9" s="65">
        <v>2</v>
      </c>
      <c r="H9" s="65">
        <v>5</v>
      </c>
      <c r="I9" s="65">
        <v>8</v>
      </c>
      <c r="J9" s="65">
        <v>-3</v>
      </c>
      <c r="K9" s="21"/>
      <c r="L9" s="62" t="s">
        <v>651</v>
      </c>
      <c r="M9" s="65">
        <v>6</v>
      </c>
      <c r="N9" s="65">
        <v>6</v>
      </c>
      <c r="O9" s="65">
        <v>1</v>
      </c>
      <c r="P9" s="65">
        <v>4</v>
      </c>
      <c r="Q9" s="65">
        <v>1</v>
      </c>
      <c r="R9" s="65">
        <v>9</v>
      </c>
      <c r="S9" s="65">
        <v>10</v>
      </c>
      <c r="T9" s="65">
        <v>-1</v>
      </c>
      <c r="V9" s="72" t="s">
        <v>601</v>
      </c>
      <c r="W9" s="65">
        <f t="shared" si="0"/>
        <v>5</v>
      </c>
      <c r="X9" s="65">
        <f t="shared" si="1"/>
        <v>4</v>
      </c>
      <c r="Y9" s="65">
        <v>2</v>
      </c>
      <c r="Z9" s="65">
        <v>1</v>
      </c>
      <c r="AA9" s="65">
        <v>1</v>
      </c>
      <c r="AB9" s="65">
        <v>7</v>
      </c>
      <c r="AC9" s="65">
        <v>5</v>
      </c>
      <c r="AD9" s="65">
        <f t="shared" si="2"/>
        <v>2</v>
      </c>
    </row>
    <row r="10" spans="2:30" x14ac:dyDescent="0.25">
      <c r="B10" s="62" t="s">
        <v>609</v>
      </c>
      <c r="C10" s="65">
        <v>6</v>
      </c>
      <c r="D10" s="65">
        <v>6</v>
      </c>
      <c r="E10" s="65">
        <v>1</v>
      </c>
      <c r="F10" s="65">
        <v>4</v>
      </c>
      <c r="G10" s="65">
        <v>1</v>
      </c>
      <c r="H10" s="65">
        <v>6</v>
      </c>
      <c r="I10" s="65">
        <v>6</v>
      </c>
      <c r="J10" s="65">
        <v>0</v>
      </c>
      <c r="K10" s="21"/>
      <c r="L10" s="62" t="s">
        <v>650</v>
      </c>
      <c r="M10" s="65">
        <v>6</v>
      </c>
      <c r="N10" s="65">
        <v>5</v>
      </c>
      <c r="O10" s="65">
        <v>1</v>
      </c>
      <c r="P10" s="65">
        <v>4</v>
      </c>
      <c r="Q10" s="65">
        <v>0</v>
      </c>
      <c r="R10" s="65">
        <v>11</v>
      </c>
      <c r="S10" s="65">
        <v>6</v>
      </c>
      <c r="T10" s="65">
        <v>5</v>
      </c>
      <c r="V10" s="72" t="s">
        <v>600</v>
      </c>
      <c r="W10" s="65">
        <f t="shared" si="0"/>
        <v>0</v>
      </c>
      <c r="X10" s="65">
        <f t="shared" si="1"/>
        <v>2</v>
      </c>
      <c r="Y10" s="65">
        <v>0</v>
      </c>
      <c r="Z10" s="65">
        <v>0</v>
      </c>
      <c r="AA10" s="65">
        <v>2</v>
      </c>
      <c r="AB10" s="65">
        <v>3</v>
      </c>
      <c r="AC10" s="65">
        <v>5</v>
      </c>
      <c r="AD10" s="65">
        <f t="shared" si="2"/>
        <v>-2</v>
      </c>
    </row>
    <row r="11" spans="2:30" x14ac:dyDescent="0.25">
      <c r="B11" s="62" t="s">
        <v>649</v>
      </c>
      <c r="C11" s="65">
        <v>5</v>
      </c>
      <c r="D11" s="65">
        <v>4</v>
      </c>
      <c r="E11" s="65">
        <v>2</v>
      </c>
      <c r="F11" s="65">
        <v>1</v>
      </c>
      <c r="G11" s="65">
        <v>1</v>
      </c>
      <c r="H11" s="65">
        <v>7</v>
      </c>
      <c r="I11" s="65">
        <v>4</v>
      </c>
      <c r="J11" s="65">
        <v>3</v>
      </c>
      <c r="K11" s="21"/>
      <c r="L11" s="62" t="s">
        <v>567</v>
      </c>
      <c r="M11" s="65">
        <v>5</v>
      </c>
      <c r="N11" s="65">
        <v>4</v>
      </c>
      <c r="O11" s="65">
        <v>2</v>
      </c>
      <c r="P11" s="65">
        <v>1</v>
      </c>
      <c r="Q11" s="65">
        <v>1</v>
      </c>
      <c r="R11" s="65">
        <v>8</v>
      </c>
      <c r="S11" s="65">
        <v>7</v>
      </c>
      <c r="T11" s="65">
        <v>1</v>
      </c>
      <c r="V11" s="72" t="s">
        <v>587</v>
      </c>
      <c r="W11" s="65">
        <f t="shared" si="0"/>
        <v>1</v>
      </c>
      <c r="X11" s="65">
        <f t="shared" si="1"/>
        <v>2</v>
      </c>
      <c r="Y11" s="65">
        <v>0</v>
      </c>
      <c r="Z11" s="65">
        <v>1</v>
      </c>
      <c r="AA11" s="65">
        <v>1</v>
      </c>
      <c r="AB11" s="65">
        <v>0</v>
      </c>
      <c r="AC11" s="65">
        <v>3</v>
      </c>
      <c r="AD11" s="65">
        <f t="shared" si="2"/>
        <v>-3</v>
      </c>
    </row>
    <row r="12" spans="2:30" x14ac:dyDescent="0.25">
      <c r="B12" s="62" t="s">
        <v>648</v>
      </c>
      <c r="C12" s="65">
        <v>5</v>
      </c>
      <c r="D12" s="65">
        <v>5</v>
      </c>
      <c r="E12" s="65">
        <v>2</v>
      </c>
      <c r="F12" s="65">
        <v>1</v>
      </c>
      <c r="G12" s="65">
        <v>2</v>
      </c>
      <c r="H12" s="65">
        <v>8</v>
      </c>
      <c r="I12" s="65">
        <v>9</v>
      </c>
      <c r="J12" s="65">
        <v>-1</v>
      </c>
      <c r="K12" s="21"/>
      <c r="L12" s="62" t="s">
        <v>647</v>
      </c>
      <c r="M12" s="65">
        <v>5</v>
      </c>
      <c r="N12" s="65">
        <v>5</v>
      </c>
      <c r="O12" s="65">
        <v>2</v>
      </c>
      <c r="P12" s="65">
        <v>1</v>
      </c>
      <c r="Q12" s="65">
        <v>2</v>
      </c>
      <c r="R12" s="65">
        <v>4</v>
      </c>
      <c r="S12" s="65">
        <v>6</v>
      </c>
      <c r="T12" s="65">
        <v>-2</v>
      </c>
      <c r="V12" s="72" t="s">
        <v>585</v>
      </c>
      <c r="W12" s="65">
        <f t="shared" si="0"/>
        <v>7</v>
      </c>
      <c r="X12" s="65">
        <f t="shared" si="1"/>
        <v>7</v>
      </c>
      <c r="Y12" s="65">
        <v>3</v>
      </c>
      <c r="Z12" s="65">
        <v>1</v>
      </c>
      <c r="AA12" s="65">
        <v>3</v>
      </c>
      <c r="AB12" s="65">
        <v>10</v>
      </c>
      <c r="AC12" s="65">
        <v>9</v>
      </c>
      <c r="AD12" s="65">
        <f t="shared" si="2"/>
        <v>1</v>
      </c>
    </row>
    <row r="13" spans="2:30" x14ac:dyDescent="0.25">
      <c r="B13" s="62" t="s">
        <v>371</v>
      </c>
      <c r="C13" s="65">
        <v>4</v>
      </c>
      <c r="D13" s="65">
        <v>4</v>
      </c>
      <c r="E13" s="65">
        <v>2</v>
      </c>
      <c r="F13" s="65">
        <v>0</v>
      </c>
      <c r="G13" s="65">
        <v>2</v>
      </c>
      <c r="H13" s="65">
        <v>3</v>
      </c>
      <c r="I13" s="65">
        <v>3</v>
      </c>
      <c r="J13" s="65">
        <v>0</v>
      </c>
      <c r="K13" s="21"/>
      <c r="L13" s="62" t="s">
        <v>646</v>
      </c>
      <c r="M13" s="65">
        <v>0</v>
      </c>
      <c r="N13" s="65">
        <v>2</v>
      </c>
      <c r="O13" s="65">
        <v>0</v>
      </c>
      <c r="P13" s="65">
        <v>0</v>
      </c>
      <c r="Q13" s="65">
        <v>2</v>
      </c>
      <c r="R13" s="65">
        <v>1</v>
      </c>
      <c r="S13" s="65">
        <v>4</v>
      </c>
      <c r="T13" s="65">
        <v>-3</v>
      </c>
      <c r="V13" s="72" t="s">
        <v>579</v>
      </c>
      <c r="W13" s="65">
        <f t="shared" si="0"/>
        <v>5</v>
      </c>
      <c r="X13" s="65">
        <f t="shared" si="1"/>
        <v>5</v>
      </c>
      <c r="Y13" s="65">
        <v>2</v>
      </c>
      <c r="Z13" s="65">
        <v>1</v>
      </c>
      <c r="AA13" s="65">
        <v>2</v>
      </c>
      <c r="AB13" s="65">
        <v>12</v>
      </c>
      <c r="AC13" s="65">
        <v>9</v>
      </c>
      <c r="AD13" s="65">
        <f t="shared" si="2"/>
        <v>3</v>
      </c>
    </row>
    <row r="14" spans="2:30" x14ac:dyDescent="0.25">
      <c r="B14" s="62" t="s">
        <v>645</v>
      </c>
      <c r="C14" s="65">
        <v>2</v>
      </c>
      <c r="D14" s="65">
        <v>3</v>
      </c>
      <c r="E14" s="65">
        <v>1</v>
      </c>
      <c r="F14" s="65">
        <v>0</v>
      </c>
      <c r="G14" s="65">
        <v>2</v>
      </c>
      <c r="H14" s="65">
        <v>4</v>
      </c>
      <c r="I14" s="65">
        <v>5</v>
      </c>
      <c r="J14" s="65">
        <v>-1</v>
      </c>
      <c r="K14" s="21"/>
      <c r="L14" s="62" t="s">
        <v>628</v>
      </c>
      <c r="M14" s="65">
        <v>5</v>
      </c>
      <c r="N14" s="65">
        <v>5</v>
      </c>
      <c r="O14" s="65">
        <v>2</v>
      </c>
      <c r="P14" s="65">
        <v>1</v>
      </c>
      <c r="Q14" s="65">
        <v>2</v>
      </c>
      <c r="R14" s="65">
        <v>12</v>
      </c>
      <c r="S14" s="65">
        <v>8</v>
      </c>
      <c r="T14" s="65">
        <v>4</v>
      </c>
      <c r="V14" s="72" t="s">
        <v>570</v>
      </c>
      <c r="W14" s="65">
        <f t="shared" si="0"/>
        <v>2</v>
      </c>
      <c r="X14" s="65">
        <f t="shared" si="1"/>
        <v>3</v>
      </c>
      <c r="Y14" s="65">
        <v>1</v>
      </c>
      <c r="Z14" s="65">
        <v>0</v>
      </c>
      <c r="AA14" s="65">
        <v>2</v>
      </c>
      <c r="AB14" s="65">
        <v>5</v>
      </c>
      <c r="AC14" s="65">
        <v>11</v>
      </c>
      <c r="AD14" s="65">
        <f t="shared" si="2"/>
        <v>-6</v>
      </c>
    </row>
    <row r="15" spans="2:30" x14ac:dyDescent="0.25">
      <c r="B15" s="62" t="s">
        <v>644</v>
      </c>
      <c r="C15" s="65">
        <v>2</v>
      </c>
      <c r="D15" s="65">
        <v>3</v>
      </c>
      <c r="E15" s="65">
        <v>0</v>
      </c>
      <c r="F15" s="65">
        <v>2</v>
      </c>
      <c r="G15" s="65">
        <v>1</v>
      </c>
      <c r="H15" s="65">
        <v>2</v>
      </c>
      <c r="I15" s="65">
        <v>3</v>
      </c>
      <c r="J15" s="65">
        <v>-1</v>
      </c>
      <c r="K15" s="21"/>
      <c r="L15" s="62" t="s">
        <v>545</v>
      </c>
      <c r="M15" s="65">
        <v>3</v>
      </c>
      <c r="N15" s="65">
        <v>3</v>
      </c>
      <c r="O15" s="65">
        <v>1</v>
      </c>
      <c r="P15" s="65">
        <v>1</v>
      </c>
      <c r="Q15" s="65">
        <v>1</v>
      </c>
      <c r="R15" s="65">
        <v>3</v>
      </c>
      <c r="S15" s="65">
        <v>4</v>
      </c>
      <c r="T15" s="65">
        <v>-1</v>
      </c>
      <c r="V15" s="72" t="s">
        <v>568</v>
      </c>
      <c r="W15" s="65">
        <f t="shared" si="0"/>
        <v>1</v>
      </c>
      <c r="X15" s="65">
        <f t="shared" si="1"/>
        <v>2</v>
      </c>
      <c r="Y15" s="65">
        <v>0</v>
      </c>
      <c r="Z15" s="65">
        <v>1</v>
      </c>
      <c r="AA15" s="65">
        <v>1</v>
      </c>
      <c r="AB15" s="65">
        <v>3</v>
      </c>
      <c r="AC15" s="65">
        <v>7</v>
      </c>
      <c r="AD15" s="65">
        <f t="shared" si="2"/>
        <v>-4</v>
      </c>
    </row>
    <row r="16" spans="2:30" x14ac:dyDescent="0.25">
      <c r="B16" s="62" t="s">
        <v>643</v>
      </c>
      <c r="C16" s="65">
        <v>0</v>
      </c>
      <c r="D16" s="65">
        <v>2</v>
      </c>
      <c r="E16" s="65">
        <v>0</v>
      </c>
      <c r="F16" s="65">
        <v>0</v>
      </c>
      <c r="G16" s="65">
        <v>2</v>
      </c>
      <c r="H16" s="65">
        <v>1</v>
      </c>
      <c r="I16" s="65">
        <v>3</v>
      </c>
      <c r="J16" s="65">
        <v>-2</v>
      </c>
      <c r="K16" s="21"/>
      <c r="L16" s="62" t="s">
        <v>552</v>
      </c>
      <c r="M16" s="65">
        <v>2</v>
      </c>
      <c r="N16" s="65">
        <v>3</v>
      </c>
      <c r="O16" s="65">
        <v>1</v>
      </c>
      <c r="P16" s="65">
        <v>0</v>
      </c>
      <c r="Q16" s="65">
        <v>2</v>
      </c>
      <c r="R16" s="65">
        <v>1</v>
      </c>
      <c r="S16" s="65">
        <v>2</v>
      </c>
      <c r="T16" s="65">
        <v>-1</v>
      </c>
      <c r="V16" s="72" t="s">
        <v>565</v>
      </c>
      <c r="W16" s="65">
        <f t="shared" si="0"/>
        <v>1</v>
      </c>
      <c r="X16" s="65">
        <f t="shared" si="1"/>
        <v>2</v>
      </c>
      <c r="Y16" s="65">
        <v>0</v>
      </c>
      <c r="Z16" s="65">
        <v>1</v>
      </c>
      <c r="AA16" s="65">
        <v>1</v>
      </c>
      <c r="AB16" s="65">
        <v>0</v>
      </c>
      <c r="AC16" s="65">
        <v>1</v>
      </c>
      <c r="AD16" s="65">
        <f t="shared" si="2"/>
        <v>-1</v>
      </c>
    </row>
    <row r="17" spans="2:30" x14ac:dyDescent="0.25">
      <c r="B17" s="62" t="s">
        <v>642</v>
      </c>
      <c r="C17" s="65">
        <v>0</v>
      </c>
      <c r="D17" s="65">
        <v>2</v>
      </c>
      <c r="E17" s="65">
        <v>0</v>
      </c>
      <c r="F17" s="65">
        <v>0</v>
      </c>
      <c r="G17" s="65">
        <v>2</v>
      </c>
      <c r="H17" s="65">
        <v>0</v>
      </c>
      <c r="I17" s="65">
        <v>4</v>
      </c>
      <c r="J17" s="65">
        <v>-4</v>
      </c>
      <c r="K17" s="21"/>
      <c r="L17" s="62" t="s">
        <v>560</v>
      </c>
      <c r="M17" s="65">
        <v>1</v>
      </c>
      <c r="N17" s="65">
        <v>2</v>
      </c>
      <c r="O17" s="65">
        <v>0</v>
      </c>
      <c r="P17" s="65">
        <v>1</v>
      </c>
      <c r="Q17" s="65">
        <v>1</v>
      </c>
      <c r="R17" s="65">
        <v>1</v>
      </c>
      <c r="S17" s="65">
        <v>6</v>
      </c>
      <c r="T17" s="65">
        <v>-5</v>
      </c>
      <c r="V17" s="72" t="s">
        <v>561</v>
      </c>
      <c r="W17" s="65">
        <f t="shared" si="0"/>
        <v>8</v>
      </c>
      <c r="X17" s="65">
        <f t="shared" si="1"/>
        <v>7</v>
      </c>
      <c r="Y17" s="65">
        <v>3</v>
      </c>
      <c r="Z17" s="65">
        <v>2</v>
      </c>
      <c r="AA17" s="65">
        <v>2</v>
      </c>
      <c r="AB17" s="65">
        <v>13</v>
      </c>
      <c r="AC17" s="65">
        <v>8</v>
      </c>
      <c r="AD17" s="65">
        <f t="shared" si="2"/>
        <v>5</v>
      </c>
    </row>
    <row r="18" spans="2:30" x14ac:dyDescent="0.25">
      <c r="B18" s="62" t="s">
        <v>641</v>
      </c>
      <c r="C18" s="65">
        <v>0</v>
      </c>
      <c r="D18" s="65">
        <v>2</v>
      </c>
      <c r="E18" s="65">
        <v>0</v>
      </c>
      <c r="F18" s="65">
        <v>0</v>
      </c>
      <c r="G18" s="65">
        <v>2</v>
      </c>
      <c r="H18" s="65">
        <v>2</v>
      </c>
      <c r="I18" s="65">
        <v>8</v>
      </c>
      <c r="J18" s="65">
        <v>-6</v>
      </c>
      <c r="K18" s="21"/>
      <c r="L18" s="62" t="s">
        <v>559</v>
      </c>
      <c r="M18" s="65">
        <v>0</v>
      </c>
      <c r="N18" s="65">
        <v>2</v>
      </c>
      <c r="O18" s="65">
        <v>0</v>
      </c>
      <c r="P18" s="65">
        <v>0</v>
      </c>
      <c r="Q18" s="65">
        <v>2</v>
      </c>
      <c r="R18" s="65">
        <v>4</v>
      </c>
      <c r="S18" s="65">
        <v>7</v>
      </c>
      <c r="T18" s="65">
        <v>-3</v>
      </c>
      <c r="V18" s="72" t="s">
        <v>554</v>
      </c>
      <c r="W18" s="65">
        <f t="shared" si="0"/>
        <v>5</v>
      </c>
      <c r="X18" s="65">
        <f t="shared" si="1"/>
        <v>5</v>
      </c>
      <c r="Y18" s="65">
        <v>2</v>
      </c>
      <c r="Z18" s="65">
        <v>1</v>
      </c>
      <c r="AA18" s="65">
        <v>2</v>
      </c>
      <c r="AB18" s="65">
        <v>9</v>
      </c>
      <c r="AC18" s="65">
        <v>7</v>
      </c>
      <c r="AD18" s="65">
        <f t="shared" si="2"/>
        <v>2</v>
      </c>
    </row>
    <row r="19" spans="2:30" x14ac:dyDescent="0.25">
      <c r="B19" s="62" t="s">
        <v>640</v>
      </c>
      <c r="C19" s="65">
        <v>0</v>
      </c>
      <c r="D19" s="65">
        <v>2</v>
      </c>
      <c r="E19" s="65">
        <v>0</v>
      </c>
      <c r="F19" s="65">
        <v>0</v>
      </c>
      <c r="G19" s="65">
        <v>2</v>
      </c>
      <c r="H19" s="65">
        <v>0</v>
      </c>
      <c r="I19" s="65">
        <v>7</v>
      </c>
      <c r="J19" s="65">
        <v>-7</v>
      </c>
      <c r="K19" s="21"/>
      <c r="L19" s="62" t="s">
        <v>588</v>
      </c>
      <c r="M19" s="65">
        <v>0</v>
      </c>
      <c r="N19" s="65">
        <v>2</v>
      </c>
      <c r="O19" s="65">
        <v>0</v>
      </c>
      <c r="P19" s="65">
        <v>0</v>
      </c>
      <c r="Q19" s="65">
        <v>2</v>
      </c>
      <c r="R19" s="65">
        <v>0</v>
      </c>
      <c r="S19" s="65">
        <v>11</v>
      </c>
      <c r="T19" s="65">
        <v>-11</v>
      </c>
      <c r="V19" s="72" t="s">
        <v>544</v>
      </c>
      <c r="W19" s="65">
        <f t="shared" si="0"/>
        <v>0</v>
      </c>
      <c r="X19" s="65">
        <f t="shared" si="1"/>
        <v>2</v>
      </c>
      <c r="Y19" s="65">
        <v>0</v>
      </c>
      <c r="Z19" s="65">
        <v>0</v>
      </c>
      <c r="AA19" s="65">
        <v>2</v>
      </c>
      <c r="AB19" s="65">
        <v>1</v>
      </c>
      <c r="AC19" s="65">
        <v>5</v>
      </c>
      <c r="AD19" s="65">
        <f t="shared" si="2"/>
        <v>-4</v>
      </c>
    </row>
    <row r="20" spans="2:30" x14ac:dyDescent="0.25">
      <c r="C20" s="50"/>
      <c r="D20" s="50"/>
      <c r="E20" s="50"/>
      <c r="F20" s="50"/>
      <c r="G20" s="50"/>
      <c r="H20" s="50"/>
      <c r="I20" s="50"/>
      <c r="J20" s="50"/>
      <c r="L20" s="62" t="s">
        <v>596</v>
      </c>
      <c r="M20" s="65">
        <v>2</v>
      </c>
      <c r="N20" s="65">
        <v>3</v>
      </c>
      <c r="O20" s="65">
        <v>1</v>
      </c>
      <c r="P20" s="65">
        <v>0</v>
      </c>
      <c r="Q20" s="65">
        <v>2</v>
      </c>
      <c r="R20" s="65">
        <v>4</v>
      </c>
      <c r="S20" s="65">
        <v>11</v>
      </c>
      <c r="T20" s="65">
        <v>-7</v>
      </c>
      <c r="V20" s="72" t="s">
        <v>543</v>
      </c>
      <c r="W20" s="65">
        <f t="shared" si="0"/>
        <v>0</v>
      </c>
      <c r="X20" s="65">
        <f t="shared" si="1"/>
        <v>2</v>
      </c>
      <c r="Y20" s="65">
        <v>0</v>
      </c>
      <c r="Z20" s="65">
        <v>0</v>
      </c>
      <c r="AA20" s="65">
        <v>2</v>
      </c>
      <c r="AB20" s="65">
        <v>2</v>
      </c>
      <c r="AC20" s="65">
        <v>5</v>
      </c>
      <c r="AD20" s="65">
        <f t="shared" si="2"/>
        <v>-3</v>
      </c>
    </row>
    <row r="21" spans="2:30" x14ac:dyDescent="0.25">
      <c r="C21" s="50"/>
      <c r="D21" s="50">
        <f t="shared" ref="D21:J21" si="3">SUM(D4:D19)</f>
        <v>74</v>
      </c>
      <c r="E21" s="50">
        <f t="shared" si="3"/>
        <v>29</v>
      </c>
      <c r="F21" s="50">
        <f t="shared" si="3"/>
        <v>14</v>
      </c>
      <c r="G21" s="50">
        <f t="shared" si="3"/>
        <v>29</v>
      </c>
      <c r="H21" s="50">
        <f t="shared" si="3"/>
        <v>103</v>
      </c>
      <c r="I21" s="50">
        <f t="shared" si="3"/>
        <v>103</v>
      </c>
      <c r="J21" s="50">
        <f t="shared" si="3"/>
        <v>0</v>
      </c>
      <c r="M21" s="50"/>
      <c r="N21" s="50"/>
      <c r="O21" s="50"/>
      <c r="P21" s="50"/>
      <c r="Q21" s="50"/>
      <c r="R21" s="50"/>
      <c r="S21" s="50"/>
      <c r="T21" s="50"/>
      <c r="V21" s="72" t="s">
        <v>541</v>
      </c>
      <c r="W21" s="65">
        <f t="shared" si="0"/>
        <v>7</v>
      </c>
      <c r="X21" s="65">
        <f t="shared" si="1"/>
        <v>5</v>
      </c>
      <c r="Y21" s="65">
        <v>3</v>
      </c>
      <c r="Z21" s="65">
        <v>1</v>
      </c>
      <c r="AA21" s="65">
        <v>1</v>
      </c>
      <c r="AB21" s="65">
        <v>18</v>
      </c>
      <c r="AC21" s="65">
        <v>6</v>
      </c>
      <c r="AD21" s="65">
        <f t="shared" si="2"/>
        <v>12</v>
      </c>
    </row>
    <row r="22" spans="2:30" x14ac:dyDescent="0.25">
      <c r="M22" s="50"/>
      <c r="N22" s="50">
        <f t="shared" ref="N22:T22" si="4">SUM(N4:N20)</f>
        <v>74</v>
      </c>
      <c r="O22" s="50">
        <f t="shared" si="4"/>
        <v>25</v>
      </c>
      <c r="P22" s="50">
        <f t="shared" si="4"/>
        <v>24</v>
      </c>
      <c r="Q22" s="50">
        <f t="shared" si="4"/>
        <v>25</v>
      </c>
      <c r="R22" s="50">
        <f t="shared" si="4"/>
        <v>119</v>
      </c>
      <c r="S22" s="50">
        <f t="shared" si="4"/>
        <v>119</v>
      </c>
      <c r="T22" s="50">
        <f t="shared" si="4"/>
        <v>0</v>
      </c>
      <c r="W22" s="50"/>
      <c r="X22" s="50"/>
      <c r="Y22" s="50"/>
      <c r="Z22" s="50"/>
      <c r="AA22" s="50"/>
      <c r="AB22" s="50"/>
      <c r="AC22" s="50"/>
      <c r="AD22" s="50"/>
    </row>
    <row r="23" spans="2:30" x14ac:dyDescent="0.25">
      <c r="W23" s="50"/>
      <c r="X23" s="50">
        <f t="shared" ref="X23:AD23" si="5">SUM(X4:X21)</f>
        <v>76</v>
      </c>
      <c r="Y23" s="50">
        <f t="shared" si="5"/>
        <v>30</v>
      </c>
      <c r="Z23" s="50">
        <f t="shared" si="5"/>
        <v>16</v>
      </c>
      <c r="AA23" s="50">
        <f t="shared" si="5"/>
        <v>30</v>
      </c>
      <c r="AB23" s="50">
        <f t="shared" si="5"/>
        <v>124</v>
      </c>
      <c r="AC23" s="50">
        <f t="shared" si="5"/>
        <v>124</v>
      </c>
      <c r="AD23" s="50">
        <f t="shared" si="5"/>
        <v>0</v>
      </c>
    </row>
    <row r="25" spans="2:30" x14ac:dyDescent="0.25">
      <c r="B25" s="32">
        <v>1962</v>
      </c>
      <c r="C25" s="69" t="s">
        <v>325</v>
      </c>
      <c r="D25" s="70" t="s">
        <v>324</v>
      </c>
      <c r="E25" s="70" t="s">
        <v>323</v>
      </c>
      <c r="F25" s="70" t="s">
        <v>322</v>
      </c>
      <c r="G25" s="70" t="s">
        <v>321</v>
      </c>
      <c r="H25" s="70" t="s">
        <v>320</v>
      </c>
      <c r="I25" s="70" t="s">
        <v>319</v>
      </c>
      <c r="J25" s="70" t="s">
        <v>318</v>
      </c>
      <c r="L25" s="32">
        <v>1963</v>
      </c>
      <c r="M25" s="69" t="s">
        <v>325</v>
      </c>
      <c r="N25" s="70" t="s">
        <v>324</v>
      </c>
      <c r="O25" s="70" t="s">
        <v>323</v>
      </c>
      <c r="P25" s="70" t="s">
        <v>322</v>
      </c>
      <c r="Q25" s="70" t="s">
        <v>321</v>
      </c>
      <c r="R25" s="70" t="s">
        <v>320</v>
      </c>
      <c r="S25" s="70" t="s">
        <v>319</v>
      </c>
      <c r="T25" s="70" t="s">
        <v>318</v>
      </c>
      <c r="V25" s="32">
        <v>1964</v>
      </c>
      <c r="W25" s="69" t="s">
        <v>325</v>
      </c>
      <c r="X25" s="70" t="s">
        <v>324</v>
      </c>
      <c r="Y25" s="70" t="s">
        <v>323</v>
      </c>
      <c r="Z25" s="70" t="s">
        <v>322</v>
      </c>
      <c r="AA25" s="70" t="s">
        <v>321</v>
      </c>
      <c r="AB25" s="70" t="s">
        <v>320</v>
      </c>
      <c r="AC25" s="70" t="s">
        <v>319</v>
      </c>
      <c r="AD25" s="70" t="s">
        <v>318</v>
      </c>
    </row>
    <row r="26" spans="2:30" ht="10.5" customHeight="1" x14ac:dyDescent="0.25"/>
    <row r="27" spans="2:30" x14ac:dyDescent="0.25">
      <c r="B27" s="62" t="s">
        <v>628</v>
      </c>
      <c r="C27" s="65">
        <f t="shared" ref="C27:C44" si="6">E27*2+F27</f>
        <v>0</v>
      </c>
      <c r="D27" s="65">
        <f t="shared" ref="D27:D44" si="7">E27+F27+G27</f>
        <v>2</v>
      </c>
      <c r="E27" s="65">
        <v>0</v>
      </c>
      <c r="F27" s="65">
        <v>0</v>
      </c>
      <c r="G27" s="65">
        <v>2</v>
      </c>
      <c r="H27" s="65">
        <v>4</v>
      </c>
      <c r="I27" s="65">
        <v>7</v>
      </c>
      <c r="J27" s="65">
        <f t="shared" ref="J27:J44" si="8">H27-I27</f>
        <v>-3</v>
      </c>
      <c r="L27" s="72" t="s">
        <v>628</v>
      </c>
      <c r="M27" s="65">
        <f t="shared" ref="M27:M46" si="9">O27*2+P27</f>
        <v>2</v>
      </c>
      <c r="N27" s="65">
        <f t="shared" ref="N27:N46" si="10">O27+P27+Q27</f>
        <v>3</v>
      </c>
      <c r="O27" s="65">
        <v>0</v>
      </c>
      <c r="P27" s="65">
        <v>2</v>
      </c>
      <c r="Q27" s="65">
        <v>1</v>
      </c>
      <c r="R27" s="65">
        <v>4</v>
      </c>
      <c r="S27" s="65">
        <v>6</v>
      </c>
      <c r="T27" s="65">
        <f t="shared" ref="T27:T46" si="11">R27-S27</f>
        <v>-2</v>
      </c>
      <c r="V27" s="72" t="s">
        <v>626</v>
      </c>
      <c r="W27" s="65">
        <f t="shared" ref="W27:W48" si="12">Y27*2+Z27</f>
        <v>0</v>
      </c>
      <c r="X27" s="65">
        <f t="shared" ref="X27:X48" si="13">Y27+Z27+AA27</f>
        <v>2</v>
      </c>
      <c r="Y27" s="65">
        <v>0</v>
      </c>
      <c r="Z27" s="65">
        <v>0</v>
      </c>
      <c r="AA27" s="65">
        <v>2</v>
      </c>
      <c r="AB27" s="65">
        <v>2</v>
      </c>
      <c r="AC27" s="65">
        <v>7</v>
      </c>
      <c r="AD27" s="65">
        <f t="shared" ref="AD27:AD48" si="14">AB27-AC27</f>
        <v>-5</v>
      </c>
    </row>
    <row r="28" spans="2:30" x14ac:dyDescent="0.25">
      <c r="B28" s="62" t="s">
        <v>639</v>
      </c>
      <c r="C28" s="65">
        <f t="shared" si="6"/>
        <v>3</v>
      </c>
      <c r="D28" s="65">
        <f t="shared" si="7"/>
        <v>3</v>
      </c>
      <c r="E28" s="65">
        <v>1</v>
      </c>
      <c r="F28" s="65">
        <v>1</v>
      </c>
      <c r="G28" s="65">
        <v>1</v>
      </c>
      <c r="H28" s="65">
        <v>2</v>
      </c>
      <c r="I28" s="65">
        <v>3</v>
      </c>
      <c r="J28" s="65">
        <f t="shared" si="8"/>
        <v>-1</v>
      </c>
      <c r="L28" s="72" t="s">
        <v>638</v>
      </c>
      <c r="M28" s="65">
        <f t="shared" si="9"/>
        <v>4</v>
      </c>
      <c r="N28" s="65">
        <f t="shared" si="10"/>
        <v>4</v>
      </c>
      <c r="O28" s="65">
        <v>1</v>
      </c>
      <c r="P28" s="65">
        <v>2</v>
      </c>
      <c r="Q28" s="65">
        <v>1</v>
      </c>
      <c r="R28" s="65">
        <v>4</v>
      </c>
      <c r="S28" s="65">
        <v>4</v>
      </c>
      <c r="T28" s="65">
        <f t="shared" si="11"/>
        <v>0</v>
      </c>
      <c r="V28" s="72" t="s">
        <v>618</v>
      </c>
      <c r="W28" s="65">
        <f t="shared" si="12"/>
        <v>7</v>
      </c>
      <c r="X28" s="65">
        <f t="shared" si="13"/>
        <v>6</v>
      </c>
      <c r="Y28" s="65">
        <v>3</v>
      </c>
      <c r="Z28" s="65">
        <v>1</v>
      </c>
      <c r="AA28" s="65">
        <v>2</v>
      </c>
      <c r="AB28" s="65">
        <v>7</v>
      </c>
      <c r="AC28" s="65">
        <v>11</v>
      </c>
      <c r="AD28" s="65">
        <f t="shared" si="14"/>
        <v>-4</v>
      </c>
    </row>
    <row r="29" spans="2:30" x14ac:dyDescent="0.25">
      <c r="B29" s="62" t="s">
        <v>614</v>
      </c>
      <c r="C29" s="65">
        <f t="shared" si="6"/>
        <v>6</v>
      </c>
      <c r="D29" s="65">
        <f t="shared" si="7"/>
        <v>6</v>
      </c>
      <c r="E29" s="65">
        <v>2</v>
      </c>
      <c r="F29" s="65">
        <v>2</v>
      </c>
      <c r="G29" s="65">
        <v>2</v>
      </c>
      <c r="H29" s="65">
        <v>12</v>
      </c>
      <c r="I29" s="65">
        <v>14</v>
      </c>
      <c r="J29" s="65">
        <f t="shared" si="8"/>
        <v>-2</v>
      </c>
      <c r="L29" s="72" t="s">
        <v>615</v>
      </c>
      <c r="M29" s="65">
        <f t="shared" si="9"/>
        <v>10</v>
      </c>
      <c r="N29" s="65">
        <f t="shared" si="10"/>
        <v>9</v>
      </c>
      <c r="O29" s="65">
        <v>3</v>
      </c>
      <c r="P29" s="65">
        <v>4</v>
      </c>
      <c r="Q29" s="65">
        <v>2</v>
      </c>
      <c r="R29" s="65">
        <v>6</v>
      </c>
      <c r="S29" s="65">
        <v>11</v>
      </c>
      <c r="T29" s="65">
        <f t="shared" si="11"/>
        <v>-5</v>
      </c>
      <c r="V29" s="72" t="s">
        <v>612</v>
      </c>
      <c r="W29" s="65">
        <f t="shared" si="12"/>
        <v>6</v>
      </c>
      <c r="X29" s="65">
        <f t="shared" si="13"/>
        <v>5</v>
      </c>
      <c r="Y29" s="65">
        <v>3</v>
      </c>
      <c r="Z29" s="65">
        <v>0</v>
      </c>
      <c r="AA29" s="65">
        <v>2</v>
      </c>
      <c r="AB29" s="65">
        <v>10</v>
      </c>
      <c r="AC29" s="65">
        <v>9</v>
      </c>
      <c r="AD29" s="65">
        <f t="shared" si="14"/>
        <v>1</v>
      </c>
    </row>
    <row r="30" spans="2:30" x14ac:dyDescent="0.25">
      <c r="B30" s="62" t="s">
        <v>612</v>
      </c>
      <c r="C30" s="65">
        <f t="shared" si="6"/>
        <v>12</v>
      </c>
      <c r="D30" s="65">
        <f t="shared" si="7"/>
        <v>9</v>
      </c>
      <c r="E30" s="65">
        <v>5</v>
      </c>
      <c r="F30" s="65">
        <v>2</v>
      </c>
      <c r="G30" s="65">
        <v>2</v>
      </c>
      <c r="H30" s="65">
        <v>18</v>
      </c>
      <c r="I30" s="65">
        <v>9</v>
      </c>
      <c r="J30" s="65">
        <f t="shared" si="8"/>
        <v>9</v>
      </c>
      <c r="L30" s="72" t="s">
        <v>614</v>
      </c>
      <c r="M30" s="65">
        <f t="shared" si="9"/>
        <v>1</v>
      </c>
      <c r="N30" s="65">
        <f t="shared" si="10"/>
        <v>2</v>
      </c>
      <c r="O30" s="65">
        <v>0</v>
      </c>
      <c r="P30" s="65">
        <v>1</v>
      </c>
      <c r="Q30" s="65">
        <v>1</v>
      </c>
      <c r="R30" s="65">
        <v>0</v>
      </c>
      <c r="S30" s="65">
        <v>1</v>
      </c>
      <c r="T30" s="65">
        <f t="shared" si="11"/>
        <v>-1</v>
      </c>
      <c r="V30" s="72" t="s">
        <v>608</v>
      </c>
      <c r="W30" s="65">
        <f t="shared" si="12"/>
        <v>12</v>
      </c>
      <c r="X30" s="65">
        <f t="shared" si="13"/>
        <v>11</v>
      </c>
      <c r="Y30" s="65">
        <v>6</v>
      </c>
      <c r="Z30" s="65">
        <v>0</v>
      </c>
      <c r="AA30" s="65">
        <v>5</v>
      </c>
      <c r="AB30" s="65">
        <v>18</v>
      </c>
      <c r="AC30" s="65">
        <v>13</v>
      </c>
      <c r="AD30" s="65">
        <f t="shared" si="14"/>
        <v>5</v>
      </c>
    </row>
    <row r="31" spans="2:30" x14ac:dyDescent="0.25">
      <c r="B31" s="62" t="s">
        <v>608</v>
      </c>
      <c r="C31" s="65">
        <f t="shared" si="6"/>
        <v>8</v>
      </c>
      <c r="D31" s="65">
        <f t="shared" si="7"/>
        <v>7</v>
      </c>
      <c r="E31" s="65">
        <v>2</v>
      </c>
      <c r="F31" s="65">
        <v>4</v>
      </c>
      <c r="G31" s="65">
        <v>1</v>
      </c>
      <c r="H31" s="65">
        <v>12</v>
      </c>
      <c r="I31" s="65">
        <v>10</v>
      </c>
      <c r="J31" s="65">
        <f t="shared" si="8"/>
        <v>2</v>
      </c>
      <c r="L31" s="72" t="s">
        <v>612</v>
      </c>
      <c r="M31" s="65">
        <f t="shared" si="9"/>
        <v>4</v>
      </c>
      <c r="N31" s="65">
        <f t="shared" si="10"/>
        <v>5</v>
      </c>
      <c r="O31" s="65">
        <v>1</v>
      </c>
      <c r="P31" s="65">
        <v>2</v>
      </c>
      <c r="Q31" s="65">
        <v>2</v>
      </c>
      <c r="R31" s="65">
        <v>9</v>
      </c>
      <c r="S31" s="65">
        <v>10</v>
      </c>
      <c r="T31" s="65">
        <f t="shared" si="11"/>
        <v>-1</v>
      </c>
      <c r="V31" s="72" t="s">
        <v>606</v>
      </c>
      <c r="W31" s="65">
        <f t="shared" si="12"/>
        <v>10</v>
      </c>
      <c r="X31" s="65">
        <f t="shared" si="13"/>
        <v>9</v>
      </c>
      <c r="Y31" s="65">
        <v>5</v>
      </c>
      <c r="Z31" s="65">
        <v>0</v>
      </c>
      <c r="AA31" s="65">
        <v>4</v>
      </c>
      <c r="AB31" s="65">
        <v>15</v>
      </c>
      <c r="AC31" s="65">
        <v>11</v>
      </c>
      <c r="AD31" s="65">
        <f t="shared" si="14"/>
        <v>4</v>
      </c>
    </row>
    <row r="32" spans="2:30" x14ac:dyDescent="0.25">
      <c r="B32" s="62" t="s">
        <v>607</v>
      </c>
      <c r="C32" s="65">
        <f t="shared" si="6"/>
        <v>1</v>
      </c>
      <c r="D32" s="65">
        <f t="shared" si="7"/>
        <v>2</v>
      </c>
      <c r="E32" s="65">
        <v>0</v>
      </c>
      <c r="F32" s="65">
        <v>1</v>
      </c>
      <c r="G32" s="65">
        <v>1</v>
      </c>
      <c r="H32" s="65">
        <v>2</v>
      </c>
      <c r="I32" s="65">
        <v>3</v>
      </c>
      <c r="J32" s="65">
        <f t="shared" si="8"/>
        <v>-1</v>
      </c>
      <c r="L32" s="72" t="s">
        <v>610</v>
      </c>
      <c r="M32" s="65">
        <f t="shared" si="9"/>
        <v>2</v>
      </c>
      <c r="N32" s="65">
        <f t="shared" si="10"/>
        <v>3</v>
      </c>
      <c r="O32" s="65">
        <v>1</v>
      </c>
      <c r="P32" s="65">
        <v>0</v>
      </c>
      <c r="Q32" s="65">
        <v>2</v>
      </c>
      <c r="R32" s="65">
        <v>4</v>
      </c>
      <c r="S32" s="65">
        <v>6</v>
      </c>
      <c r="T32" s="65">
        <f t="shared" si="11"/>
        <v>-2</v>
      </c>
      <c r="V32" s="72" t="s">
        <v>603</v>
      </c>
      <c r="W32" s="65">
        <f t="shared" si="12"/>
        <v>1</v>
      </c>
      <c r="X32" s="65">
        <f t="shared" si="13"/>
        <v>2</v>
      </c>
      <c r="Y32" s="65">
        <v>0</v>
      </c>
      <c r="Z32" s="65">
        <v>1</v>
      </c>
      <c r="AA32" s="65">
        <v>1</v>
      </c>
      <c r="AB32" s="65">
        <v>3</v>
      </c>
      <c r="AC32" s="65">
        <v>5</v>
      </c>
      <c r="AD32" s="65">
        <f t="shared" si="14"/>
        <v>-2</v>
      </c>
    </row>
    <row r="33" spans="2:30" x14ac:dyDescent="0.25">
      <c r="B33" s="62" t="s">
        <v>604</v>
      </c>
      <c r="C33" s="65">
        <f t="shared" si="6"/>
        <v>4</v>
      </c>
      <c r="D33" s="65">
        <f t="shared" si="7"/>
        <v>5</v>
      </c>
      <c r="E33" s="65">
        <v>1</v>
      </c>
      <c r="F33" s="65">
        <v>2</v>
      </c>
      <c r="G33" s="65">
        <v>2</v>
      </c>
      <c r="H33" s="65">
        <v>6</v>
      </c>
      <c r="I33" s="65">
        <v>12</v>
      </c>
      <c r="J33" s="65">
        <f t="shared" si="8"/>
        <v>-6</v>
      </c>
      <c r="L33" s="72" t="s">
        <v>608</v>
      </c>
      <c r="M33" s="65">
        <f t="shared" si="9"/>
        <v>6</v>
      </c>
      <c r="N33" s="65">
        <f t="shared" si="10"/>
        <v>6</v>
      </c>
      <c r="O33" s="65">
        <v>2</v>
      </c>
      <c r="P33" s="65">
        <v>2</v>
      </c>
      <c r="Q33" s="65">
        <v>2</v>
      </c>
      <c r="R33" s="65">
        <v>6</v>
      </c>
      <c r="S33" s="65">
        <v>6</v>
      </c>
      <c r="T33" s="65">
        <f t="shared" si="11"/>
        <v>0</v>
      </c>
      <c r="V33" s="72" t="s">
        <v>600</v>
      </c>
      <c r="W33" s="65">
        <f t="shared" si="12"/>
        <v>2</v>
      </c>
      <c r="X33" s="65">
        <f t="shared" si="13"/>
        <v>3</v>
      </c>
      <c r="Y33" s="65">
        <v>1</v>
      </c>
      <c r="Z33" s="65">
        <v>0</v>
      </c>
      <c r="AA33" s="65">
        <v>2</v>
      </c>
      <c r="AB33" s="65">
        <v>2</v>
      </c>
      <c r="AC33" s="65">
        <v>5</v>
      </c>
      <c r="AD33" s="65">
        <f t="shared" si="14"/>
        <v>-3</v>
      </c>
    </row>
    <row r="34" spans="2:30" x14ac:dyDescent="0.25">
      <c r="B34" s="62" t="s">
        <v>601</v>
      </c>
      <c r="C34" s="65">
        <f t="shared" si="6"/>
        <v>4</v>
      </c>
      <c r="D34" s="65">
        <f t="shared" si="7"/>
        <v>4</v>
      </c>
      <c r="E34" s="65">
        <v>1</v>
      </c>
      <c r="F34" s="65">
        <v>2</v>
      </c>
      <c r="G34" s="65">
        <v>1</v>
      </c>
      <c r="H34" s="65">
        <v>4</v>
      </c>
      <c r="I34" s="65">
        <v>4</v>
      </c>
      <c r="J34" s="65">
        <f t="shared" si="8"/>
        <v>0</v>
      </c>
      <c r="L34" s="72" t="s">
        <v>606</v>
      </c>
      <c r="M34" s="65">
        <f t="shared" si="9"/>
        <v>10</v>
      </c>
      <c r="N34" s="65">
        <f t="shared" si="10"/>
        <v>8</v>
      </c>
      <c r="O34" s="65">
        <v>5</v>
      </c>
      <c r="P34" s="65">
        <v>0</v>
      </c>
      <c r="Q34" s="65">
        <v>3</v>
      </c>
      <c r="R34" s="65">
        <v>16</v>
      </c>
      <c r="S34" s="65">
        <v>12</v>
      </c>
      <c r="T34" s="65">
        <f t="shared" si="11"/>
        <v>4</v>
      </c>
      <c r="V34" s="72" t="s">
        <v>592</v>
      </c>
      <c r="W34" s="65">
        <f t="shared" si="12"/>
        <v>5</v>
      </c>
      <c r="X34" s="65">
        <f t="shared" si="13"/>
        <v>4</v>
      </c>
      <c r="Y34" s="65">
        <v>2</v>
      </c>
      <c r="Z34" s="65">
        <v>1</v>
      </c>
      <c r="AA34" s="65">
        <v>1</v>
      </c>
      <c r="AB34" s="65">
        <v>6</v>
      </c>
      <c r="AC34" s="65">
        <v>6</v>
      </c>
      <c r="AD34" s="65">
        <f t="shared" si="14"/>
        <v>0</v>
      </c>
    </row>
    <row r="35" spans="2:30" x14ac:dyDescent="0.25">
      <c r="B35" s="62" t="s">
        <v>576</v>
      </c>
      <c r="C35" s="65">
        <f t="shared" si="6"/>
        <v>9</v>
      </c>
      <c r="D35" s="65">
        <f t="shared" si="7"/>
        <v>7</v>
      </c>
      <c r="E35" s="65">
        <v>3</v>
      </c>
      <c r="F35" s="65">
        <v>3</v>
      </c>
      <c r="G35" s="65">
        <v>1</v>
      </c>
      <c r="H35" s="65">
        <v>13</v>
      </c>
      <c r="I35" s="65">
        <v>12</v>
      </c>
      <c r="J35" s="65">
        <f t="shared" si="8"/>
        <v>1</v>
      </c>
      <c r="L35" s="72" t="s">
        <v>599</v>
      </c>
      <c r="M35" s="65">
        <f t="shared" si="9"/>
        <v>0</v>
      </c>
      <c r="N35" s="65">
        <f t="shared" si="10"/>
        <v>2</v>
      </c>
      <c r="O35" s="65">
        <v>0</v>
      </c>
      <c r="P35" s="65">
        <v>0</v>
      </c>
      <c r="Q35" s="65">
        <v>2</v>
      </c>
      <c r="R35" s="65">
        <v>0</v>
      </c>
      <c r="S35" s="65">
        <v>5</v>
      </c>
      <c r="T35" s="65">
        <f t="shared" si="11"/>
        <v>-5</v>
      </c>
      <c r="V35" s="72" t="s">
        <v>591</v>
      </c>
      <c r="W35" s="65">
        <f t="shared" si="12"/>
        <v>2</v>
      </c>
      <c r="X35" s="65">
        <f t="shared" si="13"/>
        <v>3</v>
      </c>
      <c r="Y35" s="65">
        <v>1</v>
      </c>
      <c r="Z35" s="65">
        <v>0</v>
      </c>
      <c r="AA35" s="65">
        <v>2</v>
      </c>
      <c r="AB35" s="65">
        <v>2</v>
      </c>
      <c r="AC35" s="65">
        <v>5</v>
      </c>
      <c r="AD35" s="65">
        <f t="shared" si="14"/>
        <v>-3</v>
      </c>
    </row>
    <row r="36" spans="2:30" x14ac:dyDescent="0.25">
      <c r="B36" s="62" t="s">
        <v>570</v>
      </c>
      <c r="C36" s="65">
        <f t="shared" si="6"/>
        <v>3</v>
      </c>
      <c r="D36" s="65">
        <f t="shared" si="7"/>
        <v>4</v>
      </c>
      <c r="E36" s="65">
        <v>1</v>
      </c>
      <c r="F36" s="65">
        <v>1</v>
      </c>
      <c r="G36" s="65">
        <v>2</v>
      </c>
      <c r="H36" s="65">
        <v>7</v>
      </c>
      <c r="I36" s="65">
        <v>8</v>
      </c>
      <c r="J36" s="65">
        <f t="shared" si="8"/>
        <v>-1</v>
      </c>
      <c r="L36" s="72" t="s">
        <v>587</v>
      </c>
      <c r="M36" s="65">
        <f t="shared" si="9"/>
        <v>3</v>
      </c>
      <c r="N36" s="65">
        <f t="shared" si="10"/>
        <v>3</v>
      </c>
      <c r="O36" s="65">
        <v>1</v>
      </c>
      <c r="P36" s="65">
        <v>1</v>
      </c>
      <c r="Q36" s="65">
        <v>1</v>
      </c>
      <c r="R36" s="65">
        <v>4</v>
      </c>
      <c r="S36" s="65">
        <v>6</v>
      </c>
      <c r="T36" s="65">
        <f t="shared" si="11"/>
        <v>-2</v>
      </c>
      <c r="V36" s="72" t="s">
        <v>583</v>
      </c>
      <c r="W36" s="65">
        <f t="shared" si="12"/>
        <v>1</v>
      </c>
      <c r="X36" s="65">
        <f t="shared" si="13"/>
        <v>2</v>
      </c>
      <c r="Y36" s="65">
        <v>0</v>
      </c>
      <c r="Z36" s="65">
        <v>1</v>
      </c>
      <c r="AA36" s="65">
        <v>1</v>
      </c>
      <c r="AB36" s="65">
        <v>1</v>
      </c>
      <c r="AC36" s="65">
        <v>4</v>
      </c>
      <c r="AD36" s="65">
        <f t="shared" si="14"/>
        <v>-3</v>
      </c>
    </row>
    <row r="37" spans="2:30" x14ac:dyDescent="0.25">
      <c r="B37" s="62" t="s">
        <v>558</v>
      </c>
      <c r="C37" s="65">
        <f t="shared" si="6"/>
        <v>5</v>
      </c>
      <c r="D37" s="65">
        <f t="shared" si="7"/>
        <v>5</v>
      </c>
      <c r="E37" s="65">
        <v>1</v>
      </c>
      <c r="F37" s="65">
        <v>3</v>
      </c>
      <c r="G37" s="65">
        <v>1</v>
      </c>
      <c r="H37" s="65">
        <v>7</v>
      </c>
      <c r="I37" s="65">
        <v>8</v>
      </c>
      <c r="J37" s="65">
        <f t="shared" si="8"/>
        <v>-1</v>
      </c>
      <c r="L37" s="72" t="s">
        <v>579</v>
      </c>
      <c r="M37" s="65">
        <f t="shared" si="9"/>
        <v>6</v>
      </c>
      <c r="N37" s="65">
        <f t="shared" si="10"/>
        <v>6</v>
      </c>
      <c r="O37" s="65">
        <v>2</v>
      </c>
      <c r="P37" s="65">
        <v>2</v>
      </c>
      <c r="Q37" s="65">
        <v>2</v>
      </c>
      <c r="R37" s="65">
        <v>10</v>
      </c>
      <c r="S37" s="65">
        <v>10</v>
      </c>
      <c r="T37" s="65">
        <f t="shared" si="11"/>
        <v>0</v>
      </c>
      <c r="V37" s="72" t="s">
        <v>579</v>
      </c>
      <c r="W37" s="65">
        <f t="shared" si="12"/>
        <v>1</v>
      </c>
      <c r="X37" s="65">
        <f t="shared" si="13"/>
        <v>2</v>
      </c>
      <c r="Y37" s="65">
        <v>0</v>
      </c>
      <c r="Z37" s="65">
        <v>1</v>
      </c>
      <c r="AA37" s="65">
        <v>1</v>
      </c>
      <c r="AB37" s="65">
        <v>1</v>
      </c>
      <c r="AC37" s="65">
        <v>3</v>
      </c>
      <c r="AD37" s="65">
        <f t="shared" si="14"/>
        <v>-2</v>
      </c>
    </row>
    <row r="38" spans="2:30" x14ac:dyDescent="0.25">
      <c r="B38" s="62" t="s">
        <v>550</v>
      </c>
      <c r="C38" s="65">
        <f t="shared" si="6"/>
        <v>4</v>
      </c>
      <c r="D38" s="65">
        <f t="shared" si="7"/>
        <v>4</v>
      </c>
      <c r="E38" s="65">
        <v>1</v>
      </c>
      <c r="F38" s="65">
        <v>2</v>
      </c>
      <c r="G38" s="65">
        <v>1</v>
      </c>
      <c r="H38" s="65">
        <v>4</v>
      </c>
      <c r="I38" s="65">
        <v>4</v>
      </c>
      <c r="J38" s="65">
        <f t="shared" si="8"/>
        <v>0</v>
      </c>
      <c r="L38" s="72" t="s">
        <v>573</v>
      </c>
      <c r="M38" s="65">
        <f t="shared" si="9"/>
        <v>1</v>
      </c>
      <c r="N38" s="65">
        <f t="shared" si="10"/>
        <v>2</v>
      </c>
      <c r="O38" s="65">
        <v>0</v>
      </c>
      <c r="P38" s="65">
        <v>1</v>
      </c>
      <c r="Q38" s="65">
        <v>1</v>
      </c>
      <c r="R38" s="65">
        <v>3</v>
      </c>
      <c r="S38" s="65">
        <v>4</v>
      </c>
      <c r="T38" s="65">
        <f t="shared" si="11"/>
        <v>-1</v>
      </c>
      <c r="V38" s="72" t="s">
        <v>582</v>
      </c>
      <c r="W38" s="65">
        <f t="shared" si="12"/>
        <v>1</v>
      </c>
      <c r="X38" s="65">
        <f t="shared" si="13"/>
        <v>2</v>
      </c>
      <c r="Y38" s="65">
        <v>0</v>
      </c>
      <c r="Z38" s="65">
        <v>1</v>
      </c>
      <c r="AA38" s="65">
        <v>1</v>
      </c>
      <c r="AB38" s="65">
        <v>2</v>
      </c>
      <c r="AC38" s="65">
        <v>3</v>
      </c>
      <c r="AD38" s="65">
        <f t="shared" si="14"/>
        <v>-1</v>
      </c>
    </row>
    <row r="39" spans="2:30" x14ac:dyDescent="0.25">
      <c r="B39" s="62" t="s">
        <v>548</v>
      </c>
      <c r="C39" s="65">
        <f t="shared" si="6"/>
        <v>1</v>
      </c>
      <c r="D39" s="65">
        <f t="shared" si="7"/>
        <v>2</v>
      </c>
      <c r="E39" s="65">
        <v>0</v>
      </c>
      <c r="F39" s="65">
        <v>1</v>
      </c>
      <c r="G39" s="65">
        <v>1</v>
      </c>
      <c r="H39" s="65">
        <v>5</v>
      </c>
      <c r="I39" s="65">
        <v>7</v>
      </c>
      <c r="J39" s="65">
        <f t="shared" si="8"/>
        <v>-2</v>
      </c>
      <c r="L39" s="72" t="s">
        <v>570</v>
      </c>
      <c r="M39" s="65">
        <f t="shared" si="9"/>
        <v>4</v>
      </c>
      <c r="N39" s="65">
        <f t="shared" si="10"/>
        <v>4</v>
      </c>
      <c r="O39" s="65">
        <v>1</v>
      </c>
      <c r="P39" s="65">
        <v>2</v>
      </c>
      <c r="Q39" s="65">
        <v>1</v>
      </c>
      <c r="R39" s="65">
        <v>5</v>
      </c>
      <c r="S39" s="65">
        <v>6</v>
      </c>
      <c r="T39" s="65">
        <f t="shared" si="11"/>
        <v>-1</v>
      </c>
      <c r="V39" s="72" t="s">
        <v>571</v>
      </c>
      <c r="W39" s="65">
        <f t="shared" si="12"/>
        <v>5</v>
      </c>
      <c r="X39" s="65">
        <f t="shared" si="13"/>
        <v>5</v>
      </c>
      <c r="Y39" s="65">
        <v>2</v>
      </c>
      <c r="Z39" s="65">
        <v>1</v>
      </c>
      <c r="AA39" s="65">
        <v>2</v>
      </c>
      <c r="AB39" s="65">
        <v>8</v>
      </c>
      <c r="AC39" s="65">
        <v>10</v>
      </c>
      <c r="AD39" s="65">
        <f t="shared" si="14"/>
        <v>-2</v>
      </c>
    </row>
    <row r="40" spans="2:30" x14ac:dyDescent="0.25">
      <c r="B40" s="62" t="s">
        <v>547</v>
      </c>
      <c r="C40" s="65">
        <f t="shared" si="6"/>
        <v>1</v>
      </c>
      <c r="D40" s="65">
        <f t="shared" si="7"/>
        <v>2</v>
      </c>
      <c r="E40" s="65">
        <v>0</v>
      </c>
      <c r="F40" s="65">
        <v>1</v>
      </c>
      <c r="G40" s="65">
        <v>1</v>
      </c>
      <c r="H40" s="65">
        <v>4</v>
      </c>
      <c r="I40" s="65">
        <v>5</v>
      </c>
      <c r="J40" s="65">
        <f t="shared" si="8"/>
        <v>-1</v>
      </c>
      <c r="L40" s="72" t="s">
        <v>558</v>
      </c>
      <c r="M40" s="65">
        <f t="shared" si="9"/>
        <v>4</v>
      </c>
      <c r="N40" s="65">
        <f t="shared" si="10"/>
        <v>4</v>
      </c>
      <c r="O40" s="65">
        <v>2</v>
      </c>
      <c r="P40" s="65">
        <v>0</v>
      </c>
      <c r="Q40" s="65">
        <v>2</v>
      </c>
      <c r="R40" s="65">
        <v>4</v>
      </c>
      <c r="S40" s="65">
        <v>4</v>
      </c>
      <c r="T40" s="65">
        <f t="shared" si="11"/>
        <v>0</v>
      </c>
      <c r="V40" s="72" t="s">
        <v>570</v>
      </c>
      <c r="W40" s="65">
        <f t="shared" si="12"/>
        <v>6</v>
      </c>
      <c r="X40" s="65">
        <f t="shared" si="13"/>
        <v>6</v>
      </c>
      <c r="Y40" s="65">
        <v>2</v>
      </c>
      <c r="Z40" s="65">
        <v>2</v>
      </c>
      <c r="AA40" s="65">
        <v>2</v>
      </c>
      <c r="AB40" s="65">
        <v>7</v>
      </c>
      <c r="AC40" s="65">
        <v>6</v>
      </c>
      <c r="AD40" s="65">
        <f t="shared" si="14"/>
        <v>1</v>
      </c>
    </row>
    <row r="41" spans="2:30" x14ac:dyDescent="0.25">
      <c r="B41" s="62" t="s">
        <v>543</v>
      </c>
      <c r="C41" s="65">
        <f t="shared" si="6"/>
        <v>1</v>
      </c>
      <c r="D41" s="65">
        <f t="shared" si="7"/>
        <v>2</v>
      </c>
      <c r="E41" s="65">
        <v>0</v>
      </c>
      <c r="F41" s="65">
        <v>1</v>
      </c>
      <c r="G41" s="65">
        <v>1</v>
      </c>
      <c r="H41" s="65">
        <v>2</v>
      </c>
      <c r="I41" s="65">
        <v>3</v>
      </c>
      <c r="J41" s="65">
        <f t="shared" si="8"/>
        <v>-1</v>
      </c>
      <c r="L41" s="72" t="s">
        <v>551</v>
      </c>
      <c r="M41" s="65">
        <f t="shared" si="9"/>
        <v>8</v>
      </c>
      <c r="N41" s="65">
        <f t="shared" si="10"/>
        <v>8</v>
      </c>
      <c r="O41" s="65">
        <v>3</v>
      </c>
      <c r="P41" s="65">
        <v>2</v>
      </c>
      <c r="Q41" s="65">
        <v>3</v>
      </c>
      <c r="R41" s="65">
        <v>9</v>
      </c>
      <c r="S41" s="65">
        <v>7</v>
      </c>
      <c r="T41" s="65">
        <f t="shared" si="11"/>
        <v>2</v>
      </c>
      <c r="V41" s="72" t="s">
        <v>566</v>
      </c>
      <c r="W41" s="65">
        <f t="shared" si="12"/>
        <v>1</v>
      </c>
      <c r="X41" s="65">
        <f t="shared" si="13"/>
        <v>2</v>
      </c>
      <c r="Y41" s="65">
        <v>0</v>
      </c>
      <c r="Z41" s="65">
        <v>1</v>
      </c>
      <c r="AA41" s="65">
        <v>1</v>
      </c>
      <c r="AB41" s="65">
        <v>1</v>
      </c>
      <c r="AC41" s="65">
        <v>3</v>
      </c>
      <c r="AD41" s="65">
        <f t="shared" si="14"/>
        <v>-2</v>
      </c>
    </row>
    <row r="42" spans="2:30" x14ac:dyDescent="0.25">
      <c r="B42" s="62" t="s">
        <v>541</v>
      </c>
      <c r="C42" s="65">
        <f t="shared" si="6"/>
        <v>7</v>
      </c>
      <c r="D42" s="65">
        <f t="shared" si="7"/>
        <v>5</v>
      </c>
      <c r="E42" s="65">
        <v>3</v>
      </c>
      <c r="F42" s="65">
        <v>1</v>
      </c>
      <c r="G42" s="65">
        <v>1</v>
      </c>
      <c r="H42" s="65">
        <v>15</v>
      </c>
      <c r="I42" s="65">
        <v>7</v>
      </c>
      <c r="J42" s="65">
        <f t="shared" si="8"/>
        <v>8</v>
      </c>
      <c r="L42" s="72" t="s">
        <v>548</v>
      </c>
      <c r="M42" s="65">
        <f t="shared" si="9"/>
        <v>4</v>
      </c>
      <c r="N42" s="65">
        <f t="shared" si="10"/>
        <v>5</v>
      </c>
      <c r="O42" s="65">
        <v>2</v>
      </c>
      <c r="P42" s="65">
        <v>0</v>
      </c>
      <c r="Q42" s="65">
        <v>3</v>
      </c>
      <c r="R42" s="65">
        <v>5</v>
      </c>
      <c r="S42" s="65">
        <v>8</v>
      </c>
      <c r="T42" s="65">
        <f t="shared" si="11"/>
        <v>-3</v>
      </c>
      <c r="V42" s="72" t="s">
        <v>565</v>
      </c>
      <c r="W42" s="65">
        <f t="shared" si="12"/>
        <v>6</v>
      </c>
      <c r="X42" s="65">
        <f t="shared" si="13"/>
        <v>5</v>
      </c>
      <c r="Y42" s="65">
        <v>3</v>
      </c>
      <c r="Z42" s="65">
        <v>0</v>
      </c>
      <c r="AA42" s="65">
        <v>2</v>
      </c>
      <c r="AB42" s="65">
        <v>12</v>
      </c>
      <c r="AC42" s="65">
        <v>6</v>
      </c>
      <c r="AD42" s="65">
        <f t="shared" si="14"/>
        <v>6</v>
      </c>
    </row>
    <row r="43" spans="2:30" x14ac:dyDescent="0.25">
      <c r="B43" s="62" t="s">
        <v>540</v>
      </c>
      <c r="C43" s="65">
        <f t="shared" si="6"/>
        <v>2</v>
      </c>
      <c r="D43" s="65">
        <f t="shared" si="7"/>
        <v>3</v>
      </c>
      <c r="E43" s="65">
        <v>0</v>
      </c>
      <c r="F43" s="65">
        <v>2</v>
      </c>
      <c r="G43" s="65">
        <v>1</v>
      </c>
      <c r="H43" s="65">
        <v>4</v>
      </c>
      <c r="I43" s="65">
        <v>5</v>
      </c>
      <c r="J43" s="65">
        <f t="shared" si="8"/>
        <v>-1</v>
      </c>
      <c r="L43" s="72" t="s">
        <v>547</v>
      </c>
      <c r="M43" s="65">
        <f t="shared" si="9"/>
        <v>2</v>
      </c>
      <c r="N43" s="65">
        <f t="shared" si="10"/>
        <v>3</v>
      </c>
      <c r="O43" s="65">
        <v>1</v>
      </c>
      <c r="P43" s="65">
        <v>0</v>
      </c>
      <c r="Q43" s="65">
        <v>2</v>
      </c>
      <c r="R43" s="65">
        <v>4</v>
      </c>
      <c r="S43" s="65">
        <v>4</v>
      </c>
      <c r="T43" s="65">
        <f t="shared" si="11"/>
        <v>0</v>
      </c>
      <c r="V43" s="72" t="s">
        <v>561</v>
      </c>
      <c r="W43" s="65">
        <f t="shared" si="12"/>
        <v>0</v>
      </c>
      <c r="X43" s="65">
        <f t="shared" si="13"/>
        <v>2</v>
      </c>
      <c r="Y43" s="65">
        <v>0</v>
      </c>
      <c r="Z43" s="65">
        <v>0</v>
      </c>
      <c r="AA43" s="65">
        <v>2</v>
      </c>
      <c r="AB43" s="65">
        <v>2</v>
      </c>
      <c r="AC43" s="65">
        <v>7</v>
      </c>
      <c r="AD43" s="65">
        <f t="shared" si="14"/>
        <v>-5</v>
      </c>
    </row>
    <row r="44" spans="2:30" x14ac:dyDescent="0.25">
      <c r="B44" s="62" t="s">
        <v>538</v>
      </c>
      <c r="C44" s="65">
        <f t="shared" si="6"/>
        <v>7</v>
      </c>
      <c r="D44" s="65">
        <f t="shared" si="7"/>
        <v>6</v>
      </c>
      <c r="E44" s="65">
        <v>2</v>
      </c>
      <c r="F44" s="65">
        <v>3</v>
      </c>
      <c r="G44" s="65">
        <v>1</v>
      </c>
      <c r="H44" s="65">
        <v>6</v>
      </c>
      <c r="I44" s="65">
        <v>6</v>
      </c>
      <c r="J44" s="65">
        <f t="shared" si="8"/>
        <v>0</v>
      </c>
      <c r="L44" s="72" t="s">
        <v>541</v>
      </c>
      <c r="M44" s="65">
        <f t="shared" si="9"/>
        <v>8</v>
      </c>
      <c r="N44" s="65">
        <f t="shared" si="10"/>
        <v>4</v>
      </c>
      <c r="O44" s="65">
        <v>4</v>
      </c>
      <c r="P44" s="65">
        <v>0</v>
      </c>
      <c r="Q44" s="65">
        <v>0</v>
      </c>
      <c r="R44" s="65">
        <v>15</v>
      </c>
      <c r="S44" s="65">
        <v>4</v>
      </c>
      <c r="T44" s="65">
        <f t="shared" si="11"/>
        <v>11</v>
      </c>
      <c r="V44" s="72" t="s">
        <v>558</v>
      </c>
      <c r="W44" s="65">
        <f t="shared" si="12"/>
        <v>6</v>
      </c>
      <c r="X44" s="65">
        <f t="shared" si="13"/>
        <v>6</v>
      </c>
      <c r="Y44" s="65">
        <v>2</v>
      </c>
      <c r="Z44" s="65">
        <v>2</v>
      </c>
      <c r="AA44" s="65">
        <v>2</v>
      </c>
      <c r="AB44" s="65">
        <v>7</v>
      </c>
      <c r="AC44" s="65">
        <v>12</v>
      </c>
      <c r="AD44" s="65">
        <f t="shared" si="14"/>
        <v>-5</v>
      </c>
    </row>
    <row r="45" spans="2:30" x14ac:dyDescent="0.25">
      <c r="C45" s="50"/>
      <c r="D45" s="50"/>
      <c r="E45" s="50"/>
      <c r="F45" s="50"/>
      <c r="G45" s="50"/>
      <c r="H45" s="50"/>
      <c r="I45" s="50"/>
      <c r="J45" s="50"/>
      <c r="L45" s="72" t="s">
        <v>537</v>
      </c>
      <c r="M45" s="65">
        <f t="shared" si="9"/>
        <v>5</v>
      </c>
      <c r="N45" s="65">
        <f t="shared" si="10"/>
        <v>4</v>
      </c>
      <c r="O45" s="65">
        <v>2</v>
      </c>
      <c r="P45" s="65">
        <v>1</v>
      </c>
      <c r="Q45" s="65">
        <v>1</v>
      </c>
      <c r="R45" s="65">
        <v>5</v>
      </c>
      <c r="S45" s="65">
        <v>3</v>
      </c>
      <c r="T45" s="65">
        <f t="shared" si="11"/>
        <v>2</v>
      </c>
      <c r="V45" s="72" t="s">
        <v>551</v>
      </c>
      <c r="W45" s="65">
        <f t="shared" si="12"/>
        <v>8</v>
      </c>
      <c r="X45" s="65">
        <f t="shared" si="13"/>
        <v>7</v>
      </c>
      <c r="Y45" s="65">
        <v>3</v>
      </c>
      <c r="Z45" s="65">
        <v>2</v>
      </c>
      <c r="AA45" s="65">
        <v>2</v>
      </c>
      <c r="AB45" s="65">
        <v>12</v>
      </c>
      <c r="AC45" s="65">
        <v>5</v>
      </c>
      <c r="AD45" s="65">
        <f t="shared" si="14"/>
        <v>7</v>
      </c>
    </row>
    <row r="46" spans="2:30" x14ac:dyDescent="0.25">
      <c r="C46" s="50"/>
      <c r="D46" s="50">
        <f t="shared" ref="D46:J46" si="15">SUM(D27:D44)</f>
        <v>78</v>
      </c>
      <c r="E46" s="50">
        <f t="shared" si="15"/>
        <v>23</v>
      </c>
      <c r="F46" s="50">
        <f t="shared" si="15"/>
        <v>32</v>
      </c>
      <c r="G46" s="50">
        <f t="shared" si="15"/>
        <v>23</v>
      </c>
      <c r="H46" s="50">
        <f t="shared" si="15"/>
        <v>127</v>
      </c>
      <c r="I46" s="50">
        <f t="shared" si="15"/>
        <v>127</v>
      </c>
      <c r="J46" s="50">
        <f t="shared" si="15"/>
        <v>0</v>
      </c>
      <c r="L46" s="72" t="s">
        <v>533</v>
      </c>
      <c r="M46" s="65">
        <f t="shared" si="9"/>
        <v>6</v>
      </c>
      <c r="N46" s="65">
        <f t="shared" si="10"/>
        <v>5</v>
      </c>
      <c r="O46" s="65">
        <v>3</v>
      </c>
      <c r="P46" s="65">
        <v>0</v>
      </c>
      <c r="Q46" s="65">
        <v>2</v>
      </c>
      <c r="R46" s="65">
        <v>6</v>
      </c>
      <c r="S46" s="65">
        <v>2</v>
      </c>
      <c r="T46" s="65">
        <f t="shared" si="11"/>
        <v>4</v>
      </c>
      <c r="V46" s="72" t="s">
        <v>548</v>
      </c>
      <c r="W46" s="65">
        <f t="shared" si="12"/>
        <v>2</v>
      </c>
      <c r="X46" s="65">
        <f t="shared" si="13"/>
        <v>3</v>
      </c>
      <c r="Y46" s="65">
        <v>1</v>
      </c>
      <c r="Z46" s="65">
        <v>0</v>
      </c>
      <c r="AA46" s="65">
        <v>2</v>
      </c>
      <c r="AB46" s="65">
        <v>7</v>
      </c>
      <c r="AC46" s="65">
        <v>6</v>
      </c>
      <c r="AD46" s="65">
        <f t="shared" si="14"/>
        <v>1</v>
      </c>
    </row>
    <row r="47" spans="2:30" x14ac:dyDescent="0.25">
      <c r="M47" s="50"/>
      <c r="N47" s="50"/>
      <c r="O47" s="50"/>
      <c r="P47" s="50"/>
      <c r="Q47" s="50"/>
      <c r="R47" s="50"/>
      <c r="S47" s="50"/>
      <c r="T47" s="50"/>
      <c r="V47" s="72" t="s">
        <v>541</v>
      </c>
      <c r="W47" s="65">
        <f t="shared" si="12"/>
        <v>11</v>
      </c>
      <c r="X47" s="65">
        <f t="shared" si="13"/>
        <v>6</v>
      </c>
      <c r="Y47" s="65">
        <v>5</v>
      </c>
      <c r="Z47" s="65">
        <v>1</v>
      </c>
      <c r="AA47" s="65">
        <v>0</v>
      </c>
      <c r="AB47" s="65">
        <v>20</v>
      </c>
      <c r="AC47" s="65">
        <v>5</v>
      </c>
      <c r="AD47" s="65">
        <f t="shared" si="14"/>
        <v>15</v>
      </c>
    </row>
    <row r="48" spans="2:30" x14ac:dyDescent="0.25">
      <c r="M48" s="50"/>
      <c r="N48" s="50">
        <f t="shared" ref="N48:T48" si="16">SUM(N27:N46)</f>
        <v>90</v>
      </c>
      <c r="O48" s="50">
        <f t="shared" si="16"/>
        <v>34</v>
      </c>
      <c r="P48" s="50">
        <f t="shared" si="16"/>
        <v>22</v>
      </c>
      <c r="Q48" s="50">
        <f t="shared" si="16"/>
        <v>34</v>
      </c>
      <c r="R48" s="50">
        <f t="shared" si="16"/>
        <v>119</v>
      </c>
      <c r="S48" s="50">
        <f t="shared" si="16"/>
        <v>119</v>
      </c>
      <c r="T48" s="50">
        <f t="shared" si="16"/>
        <v>0</v>
      </c>
      <c r="V48" s="72" t="s">
        <v>533</v>
      </c>
      <c r="W48" s="65">
        <f t="shared" si="12"/>
        <v>5</v>
      </c>
      <c r="X48" s="65">
        <f t="shared" si="13"/>
        <v>5</v>
      </c>
      <c r="Y48" s="65">
        <v>2</v>
      </c>
      <c r="Z48" s="65">
        <v>1</v>
      </c>
      <c r="AA48" s="65">
        <v>2</v>
      </c>
      <c r="AB48" s="65">
        <v>7</v>
      </c>
      <c r="AC48" s="65">
        <v>10</v>
      </c>
      <c r="AD48" s="65">
        <f t="shared" si="14"/>
        <v>-3</v>
      </c>
    </row>
    <row r="49" spans="2:30" x14ac:dyDescent="0.25">
      <c r="W49" s="50"/>
      <c r="X49" s="50"/>
      <c r="Y49" s="50"/>
      <c r="Z49" s="50"/>
      <c r="AA49" s="50"/>
      <c r="AB49" s="50"/>
      <c r="AC49" s="50"/>
      <c r="AD49" s="50"/>
    </row>
    <row r="50" spans="2:30" x14ac:dyDescent="0.25">
      <c r="W50" s="50"/>
      <c r="X50" s="50">
        <f t="shared" ref="X50:AD50" si="17">SUM(X27:X48)</f>
        <v>98</v>
      </c>
      <c r="Y50" s="50">
        <f t="shared" si="17"/>
        <v>41</v>
      </c>
      <c r="Z50" s="50">
        <f t="shared" si="17"/>
        <v>16</v>
      </c>
      <c r="AA50" s="50">
        <f t="shared" si="17"/>
        <v>41</v>
      </c>
      <c r="AB50" s="50">
        <f t="shared" si="17"/>
        <v>152</v>
      </c>
      <c r="AC50" s="50">
        <f t="shared" si="17"/>
        <v>152</v>
      </c>
      <c r="AD50" s="50">
        <f t="shared" si="17"/>
        <v>0</v>
      </c>
    </row>
    <row r="52" spans="2:30" x14ac:dyDescent="0.25">
      <c r="B52" s="32">
        <v>1965</v>
      </c>
      <c r="C52" s="69" t="s">
        <v>325</v>
      </c>
      <c r="D52" s="70" t="s">
        <v>324</v>
      </c>
      <c r="E52" s="70" t="s">
        <v>323</v>
      </c>
      <c r="F52" s="70" t="s">
        <v>322</v>
      </c>
      <c r="G52" s="70" t="s">
        <v>321</v>
      </c>
      <c r="H52" s="70" t="s">
        <v>320</v>
      </c>
      <c r="I52" s="70" t="s">
        <v>319</v>
      </c>
      <c r="J52" s="70" t="s">
        <v>318</v>
      </c>
      <c r="L52" s="32">
        <v>1966</v>
      </c>
      <c r="M52" s="69" t="s">
        <v>325</v>
      </c>
      <c r="N52" s="70" t="s">
        <v>324</v>
      </c>
      <c r="O52" s="70" t="s">
        <v>323</v>
      </c>
      <c r="P52" s="70" t="s">
        <v>322</v>
      </c>
      <c r="Q52" s="70" t="s">
        <v>321</v>
      </c>
      <c r="R52" s="70" t="s">
        <v>320</v>
      </c>
      <c r="S52" s="70" t="s">
        <v>319</v>
      </c>
      <c r="T52" s="70" t="s">
        <v>318</v>
      </c>
      <c r="V52" s="32">
        <v>1967</v>
      </c>
      <c r="W52" s="69" t="s">
        <v>325</v>
      </c>
      <c r="X52" s="70" t="s">
        <v>324</v>
      </c>
      <c r="Y52" s="70" t="s">
        <v>323</v>
      </c>
      <c r="Z52" s="70" t="s">
        <v>322</v>
      </c>
      <c r="AA52" s="70" t="s">
        <v>321</v>
      </c>
      <c r="AB52" s="70" t="s">
        <v>320</v>
      </c>
      <c r="AC52" s="70" t="s">
        <v>319</v>
      </c>
      <c r="AD52" s="70" t="s">
        <v>318</v>
      </c>
    </row>
    <row r="53" spans="2:30" ht="10.5" customHeight="1" x14ac:dyDescent="0.25"/>
    <row r="54" spans="2:30" x14ac:dyDescent="0.25">
      <c r="B54" s="72" t="s">
        <v>626</v>
      </c>
      <c r="C54" s="65">
        <f t="shared" ref="C54:C75" si="18">E54*2+F54</f>
        <v>1</v>
      </c>
      <c r="D54" s="65">
        <f t="shared" ref="D54:D75" si="19">E54+F54+G54</f>
        <v>2</v>
      </c>
      <c r="E54" s="65">
        <v>0</v>
      </c>
      <c r="F54" s="65">
        <v>1</v>
      </c>
      <c r="G54" s="65">
        <v>1</v>
      </c>
      <c r="H54" s="65">
        <v>2</v>
      </c>
      <c r="I54" s="65">
        <v>5</v>
      </c>
      <c r="J54" s="65">
        <f t="shared" ref="J54:J75" si="20">H54-I54</f>
        <v>-3</v>
      </c>
      <c r="L54" s="72" t="s">
        <v>628</v>
      </c>
      <c r="M54" s="65">
        <f t="shared" ref="M54:M75" si="21">O54*2+P54</f>
        <v>0</v>
      </c>
      <c r="N54" s="65">
        <f t="shared" ref="N54:N75" si="22">O54+P54+Q54</f>
        <v>2</v>
      </c>
      <c r="O54" s="65">
        <v>0</v>
      </c>
      <c r="P54" s="65">
        <v>0</v>
      </c>
      <c r="Q54" s="65">
        <v>2</v>
      </c>
      <c r="R54" s="65">
        <v>1</v>
      </c>
      <c r="S54" s="65">
        <v>4</v>
      </c>
      <c r="T54" s="65">
        <f t="shared" ref="T54:T75" si="23">R54-S54</f>
        <v>-3</v>
      </c>
      <c r="V54" s="72" t="s">
        <v>628</v>
      </c>
      <c r="W54" s="65">
        <f t="shared" ref="W54:W74" si="24">Y54*2+Z54</f>
        <v>4</v>
      </c>
      <c r="X54" s="65">
        <f t="shared" ref="X54:X74" si="25">Y54+Z54+AA54</f>
        <v>6</v>
      </c>
      <c r="Y54" s="65">
        <v>1</v>
      </c>
      <c r="Z54" s="65">
        <v>2</v>
      </c>
      <c r="AA54" s="65">
        <v>3</v>
      </c>
      <c r="AB54" s="65">
        <v>7</v>
      </c>
      <c r="AC54" s="65">
        <v>12</v>
      </c>
      <c r="AD54" s="65">
        <f t="shared" ref="AD54:AD74" si="26">AB54-AC54</f>
        <v>-5</v>
      </c>
    </row>
    <row r="55" spans="2:30" x14ac:dyDescent="0.25">
      <c r="B55" s="72" t="s">
        <v>619</v>
      </c>
      <c r="C55" s="65">
        <f t="shared" si="18"/>
        <v>8</v>
      </c>
      <c r="D55" s="65">
        <f t="shared" si="19"/>
        <v>7</v>
      </c>
      <c r="E55" s="65">
        <v>4</v>
      </c>
      <c r="F55" s="65">
        <v>0</v>
      </c>
      <c r="G55" s="65">
        <v>3</v>
      </c>
      <c r="H55" s="65">
        <v>13</v>
      </c>
      <c r="I55" s="65">
        <v>11</v>
      </c>
      <c r="J55" s="65">
        <f t="shared" si="20"/>
        <v>2</v>
      </c>
      <c r="L55" s="72" t="s">
        <v>624</v>
      </c>
      <c r="M55" s="65">
        <f t="shared" si="21"/>
        <v>7</v>
      </c>
      <c r="N55" s="65">
        <f t="shared" si="22"/>
        <v>7</v>
      </c>
      <c r="O55" s="65">
        <v>3</v>
      </c>
      <c r="P55" s="65">
        <v>1</v>
      </c>
      <c r="Q55" s="65">
        <v>3</v>
      </c>
      <c r="R55" s="65">
        <v>11</v>
      </c>
      <c r="S55" s="65">
        <v>17</v>
      </c>
      <c r="T55" s="65">
        <f t="shared" si="23"/>
        <v>-6</v>
      </c>
      <c r="V55" s="72" t="s">
        <v>625</v>
      </c>
      <c r="W55" s="65">
        <f t="shared" si="24"/>
        <v>7</v>
      </c>
      <c r="X55" s="65">
        <f t="shared" si="25"/>
        <v>6</v>
      </c>
      <c r="Y55" s="65">
        <v>3</v>
      </c>
      <c r="Z55" s="65">
        <v>1</v>
      </c>
      <c r="AA55" s="65">
        <v>2</v>
      </c>
      <c r="AB55" s="65">
        <v>5</v>
      </c>
      <c r="AC55" s="65">
        <v>3</v>
      </c>
      <c r="AD55" s="65">
        <f t="shared" si="26"/>
        <v>2</v>
      </c>
    </row>
    <row r="56" spans="2:30" x14ac:dyDescent="0.25">
      <c r="B56" s="72" t="s">
        <v>612</v>
      </c>
      <c r="C56" s="65">
        <f t="shared" si="18"/>
        <v>6</v>
      </c>
      <c r="D56" s="65">
        <f t="shared" si="19"/>
        <v>6</v>
      </c>
      <c r="E56" s="65">
        <v>2</v>
      </c>
      <c r="F56" s="65">
        <v>2</v>
      </c>
      <c r="G56" s="65">
        <v>2</v>
      </c>
      <c r="H56" s="65">
        <v>7</v>
      </c>
      <c r="I56" s="65">
        <v>5</v>
      </c>
      <c r="J56" s="65">
        <f t="shared" si="20"/>
        <v>2</v>
      </c>
      <c r="L56" s="72" t="s">
        <v>620</v>
      </c>
      <c r="M56" s="65">
        <f t="shared" si="21"/>
        <v>6</v>
      </c>
      <c r="N56" s="65">
        <f t="shared" si="22"/>
        <v>6</v>
      </c>
      <c r="O56" s="65">
        <v>3</v>
      </c>
      <c r="P56" s="65">
        <v>0</v>
      </c>
      <c r="Q56" s="65">
        <v>3</v>
      </c>
      <c r="R56" s="65">
        <v>10</v>
      </c>
      <c r="S56" s="65">
        <v>8</v>
      </c>
      <c r="T56" s="65">
        <f t="shared" si="23"/>
        <v>2</v>
      </c>
      <c r="V56" s="72" t="s">
        <v>621</v>
      </c>
      <c r="W56" s="65">
        <f t="shared" si="24"/>
        <v>4</v>
      </c>
      <c r="X56" s="65">
        <f t="shared" si="25"/>
        <v>6</v>
      </c>
      <c r="Y56" s="65">
        <v>1</v>
      </c>
      <c r="Z56" s="65">
        <v>2</v>
      </c>
      <c r="AA56" s="65">
        <v>3</v>
      </c>
      <c r="AB56" s="65">
        <v>8</v>
      </c>
      <c r="AC56" s="65">
        <v>10</v>
      </c>
      <c r="AD56" s="65">
        <f t="shared" si="26"/>
        <v>-2</v>
      </c>
    </row>
    <row r="57" spans="2:30" x14ac:dyDescent="0.25">
      <c r="B57" s="72" t="s">
        <v>604</v>
      </c>
      <c r="C57" s="65">
        <f t="shared" si="18"/>
        <v>4</v>
      </c>
      <c r="D57" s="65">
        <f t="shared" si="19"/>
        <v>5</v>
      </c>
      <c r="E57" s="65">
        <v>1</v>
      </c>
      <c r="F57" s="65">
        <v>2</v>
      </c>
      <c r="G57" s="65">
        <v>2</v>
      </c>
      <c r="H57" s="65">
        <v>6</v>
      </c>
      <c r="I57" s="65">
        <v>6</v>
      </c>
      <c r="J57" s="65">
        <f t="shared" si="20"/>
        <v>0</v>
      </c>
      <c r="L57" s="72" t="s">
        <v>612</v>
      </c>
      <c r="M57" s="65">
        <f t="shared" si="21"/>
        <v>4</v>
      </c>
      <c r="N57" s="65">
        <f t="shared" si="22"/>
        <v>4</v>
      </c>
      <c r="O57" s="65">
        <v>2</v>
      </c>
      <c r="P57" s="65">
        <v>0</v>
      </c>
      <c r="Q57" s="65">
        <v>2</v>
      </c>
      <c r="R57" s="65">
        <v>6</v>
      </c>
      <c r="S57" s="65">
        <v>6</v>
      </c>
      <c r="T57" s="65">
        <f t="shared" si="23"/>
        <v>0</v>
      </c>
      <c r="V57" s="72" t="s">
        <v>618</v>
      </c>
      <c r="W57" s="65">
        <f t="shared" si="24"/>
        <v>10</v>
      </c>
      <c r="X57" s="65">
        <f t="shared" si="25"/>
        <v>8</v>
      </c>
      <c r="Y57" s="65">
        <v>4</v>
      </c>
      <c r="Z57" s="65">
        <v>2</v>
      </c>
      <c r="AA57" s="65">
        <v>2</v>
      </c>
      <c r="AB57" s="65">
        <v>15</v>
      </c>
      <c r="AC57" s="65">
        <v>11</v>
      </c>
      <c r="AD57" s="65">
        <f t="shared" si="26"/>
        <v>4</v>
      </c>
    </row>
    <row r="58" spans="2:30" x14ac:dyDescent="0.25">
      <c r="B58" s="72" t="s">
        <v>598</v>
      </c>
      <c r="C58" s="65">
        <f t="shared" si="18"/>
        <v>5</v>
      </c>
      <c r="D58" s="65">
        <f t="shared" si="19"/>
        <v>6</v>
      </c>
      <c r="E58" s="65">
        <v>1</v>
      </c>
      <c r="F58" s="65">
        <v>3</v>
      </c>
      <c r="G58" s="65">
        <v>2</v>
      </c>
      <c r="H58" s="65">
        <v>7</v>
      </c>
      <c r="I58" s="65">
        <v>10</v>
      </c>
      <c r="J58" s="65">
        <f t="shared" si="20"/>
        <v>-3</v>
      </c>
      <c r="L58" s="72" t="s">
        <v>606</v>
      </c>
      <c r="M58" s="65">
        <f t="shared" si="21"/>
        <v>0</v>
      </c>
      <c r="N58" s="65">
        <f t="shared" si="22"/>
        <v>2</v>
      </c>
      <c r="O58" s="65">
        <v>0</v>
      </c>
      <c r="P58" s="65">
        <v>0</v>
      </c>
      <c r="Q58" s="65">
        <v>2</v>
      </c>
      <c r="R58" s="65">
        <v>0</v>
      </c>
      <c r="S58" s="65">
        <v>3</v>
      </c>
      <c r="T58" s="65">
        <f t="shared" si="23"/>
        <v>-3</v>
      </c>
      <c r="V58" s="72" t="s">
        <v>614</v>
      </c>
      <c r="W58" s="65">
        <f t="shared" si="24"/>
        <v>3</v>
      </c>
      <c r="X58" s="65">
        <f t="shared" si="25"/>
        <v>3</v>
      </c>
      <c r="Y58" s="65">
        <v>1</v>
      </c>
      <c r="Z58" s="65">
        <v>1</v>
      </c>
      <c r="AA58" s="65">
        <v>1</v>
      </c>
      <c r="AB58" s="65">
        <v>4</v>
      </c>
      <c r="AC58" s="65">
        <v>4</v>
      </c>
      <c r="AD58" s="65">
        <f t="shared" si="26"/>
        <v>0</v>
      </c>
    </row>
    <row r="59" spans="2:30" x14ac:dyDescent="0.25">
      <c r="B59" s="72" t="s">
        <v>597</v>
      </c>
      <c r="C59" s="65">
        <f t="shared" si="18"/>
        <v>3</v>
      </c>
      <c r="D59" s="65">
        <f t="shared" si="19"/>
        <v>3</v>
      </c>
      <c r="E59" s="65">
        <v>0</v>
      </c>
      <c r="F59" s="65">
        <v>3</v>
      </c>
      <c r="G59" s="65">
        <v>0</v>
      </c>
      <c r="H59" s="65">
        <v>4</v>
      </c>
      <c r="I59" s="65">
        <v>4</v>
      </c>
      <c r="J59" s="65">
        <f t="shared" si="20"/>
        <v>0</v>
      </c>
      <c r="L59" s="72" t="s">
        <v>601</v>
      </c>
      <c r="M59" s="65">
        <f t="shared" si="21"/>
        <v>15</v>
      </c>
      <c r="N59" s="65">
        <f t="shared" si="22"/>
        <v>8</v>
      </c>
      <c r="O59" s="65">
        <v>7</v>
      </c>
      <c r="P59" s="65">
        <v>1</v>
      </c>
      <c r="Q59" s="65">
        <v>0</v>
      </c>
      <c r="R59" s="65">
        <v>25</v>
      </c>
      <c r="S59" s="65">
        <v>7</v>
      </c>
      <c r="T59" s="65">
        <f t="shared" si="23"/>
        <v>18</v>
      </c>
      <c r="V59" s="72" t="s">
        <v>601</v>
      </c>
      <c r="W59" s="65">
        <f t="shared" si="24"/>
        <v>3</v>
      </c>
      <c r="X59" s="65">
        <f t="shared" si="25"/>
        <v>3</v>
      </c>
      <c r="Y59" s="65">
        <v>1</v>
      </c>
      <c r="Z59" s="65">
        <v>1</v>
      </c>
      <c r="AA59" s="65">
        <v>1</v>
      </c>
      <c r="AB59" s="65">
        <v>2</v>
      </c>
      <c r="AC59" s="65">
        <v>4</v>
      </c>
      <c r="AD59" s="65">
        <f t="shared" si="26"/>
        <v>-2</v>
      </c>
    </row>
    <row r="60" spans="2:30" x14ac:dyDescent="0.25">
      <c r="B60" s="72" t="s">
        <v>593</v>
      </c>
      <c r="C60" s="65">
        <f t="shared" si="18"/>
        <v>0</v>
      </c>
      <c r="D60" s="65">
        <f t="shared" si="19"/>
        <v>2</v>
      </c>
      <c r="E60" s="65">
        <v>0</v>
      </c>
      <c r="F60" s="65">
        <v>0</v>
      </c>
      <c r="G60" s="65">
        <v>2</v>
      </c>
      <c r="H60" s="65">
        <v>0</v>
      </c>
      <c r="I60" s="65">
        <v>2</v>
      </c>
      <c r="J60" s="65">
        <f t="shared" si="20"/>
        <v>-2</v>
      </c>
      <c r="L60" s="72" t="s">
        <v>600</v>
      </c>
      <c r="M60" s="65">
        <f t="shared" si="21"/>
        <v>8</v>
      </c>
      <c r="N60" s="65">
        <f t="shared" si="22"/>
        <v>6</v>
      </c>
      <c r="O60" s="65">
        <v>4</v>
      </c>
      <c r="P60" s="65">
        <v>0</v>
      </c>
      <c r="Q60" s="65">
        <v>2</v>
      </c>
      <c r="R60" s="65">
        <v>12</v>
      </c>
      <c r="S60" s="65">
        <v>9</v>
      </c>
      <c r="T60" s="65">
        <f t="shared" si="23"/>
        <v>3</v>
      </c>
      <c r="V60" s="72" t="s">
        <v>600</v>
      </c>
      <c r="W60" s="65">
        <f t="shared" si="24"/>
        <v>7</v>
      </c>
      <c r="X60" s="65">
        <f t="shared" si="25"/>
        <v>6</v>
      </c>
      <c r="Y60" s="65">
        <v>2</v>
      </c>
      <c r="Z60" s="65">
        <v>3</v>
      </c>
      <c r="AA60" s="65">
        <v>1</v>
      </c>
      <c r="AB60" s="65">
        <v>11</v>
      </c>
      <c r="AC60" s="65">
        <v>9</v>
      </c>
      <c r="AD60" s="65">
        <f t="shared" si="26"/>
        <v>2</v>
      </c>
    </row>
    <row r="61" spans="2:30" x14ac:dyDescent="0.25">
      <c r="B61" s="72" t="s">
        <v>585</v>
      </c>
      <c r="C61" s="65">
        <f t="shared" si="18"/>
        <v>0</v>
      </c>
      <c r="D61" s="65">
        <f t="shared" si="19"/>
        <v>2</v>
      </c>
      <c r="E61" s="65">
        <v>0</v>
      </c>
      <c r="F61" s="65">
        <v>0</v>
      </c>
      <c r="G61" s="65">
        <v>2</v>
      </c>
      <c r="H61" s="65">
        <v>4</v>
      </c>
      <c r="I61" s="65">
        <v>6</v>
      </c>
      <c r="J61" s="65">
        <f t="shared" si="20"/>
        <v>-2</v>
      </c>
      <c r="L61" s="72" t="s">
        <v>598</v>
      </c>
      <c r="M61" s="65">
        <f t="shared" si="21"/>
        <v>1</v>
      </c>
      <c r="N61" s="65">
        <f t="shared" si="22"/>
        <v>2</v>
      </c>
      <c r="O61" s="65">
        <v>0</v>
      </c>
      <c r="P61" s="65">
        <v>1</v>
      </c>
      <c r="Q61" s="65">
        <v>1</v>
      </c>
      <c r="R61" s="65">
        <v>2</v>
      </c>
      <c r="S61" s="65">
        <v>5</v>
      </c>
      <c r="T61" s="65">
        <f t="shared" si="23"/>
        <v>-3</v>
      </c>
      <c r="V61" s="72" t="s">
        <v>594</v>
      </c>
      <c r="W61" s="65">
        <f t="shared" si="24"/>
        <v>5</v>
      </c>
      <c r="X61" s="65">
        <f t="shared" si="25"/>
        <v>4</v>
      </c>
      <c r="Y61" s="65">
        <v>2</v>
      </c>
      <c r="Z61" s="65">
        <v>1</v>
      </c>
      <c r="AA61" s="65">
        <v>1</v>
      </c>
      <c r="AB61" s="65">
        <v>6</v>
      </c>
      <c r="AC61" s="65">
        <v>6</v>
      </c>
      <c r="AD61" s="65">
        <f t="shared" si="26"/>
        <v>0</v>
      </c>
    </row>
    <row r="62" spans="2:30" x14ac:dyDescent="0.25">
      <c r="B62" s="72" t="s">
        <v>579</v>
      </c>
      <c r="C62" s="65">
        <f t="shared" si="18"/>
        <v>13</v>
      </c>
      <c r="D62" s="65">
        <f t="shared" si="19"/>
        <v>9</v>
      </c>
      <c r="E62" s="65">
        <v>6</v>
      </c>
      <c r="F62" s="65">
        <v>1</v>
      </c>
      <c r="G62" s="65">
        <v>2</v>
      </c>
      <c r="H62" s="65">
        <v>22</v>
      </c>
      <c r="I62" s="65">
        <v>11</v>
      </c>
      <c r="J62" s="65">
        <f t="shared" si="20"/>
        <v>11</v>
      </c>
      <c r="L62" s="72" t="s">
        <v>594</v>
      </c>
      <c r="M62" s="65">
        <f t="shared" si="21"/>
        <v>4</v>
      </c>
      <c r="N62" s="65">
        <f t="shared" si="22"/>
        <v>4</v>
      </c>
      <c r="O62" s="65">
        <v>1</v>
      </c>
      <c r="P62" s="65">
        <v>2</v>
      </c>
      <c r="Q62" s="65">
        <v>1</v>
      </c>
      <c r="R62" s="65">
        <v>5</v>
      </c>
      <c r="S62" s="65">
        <v>6</v>
      </c>
      <c r="T62" s="65">
        <f t="shared" si="23"/>
        <v>-1</v>
      </c>
      <c r="V62" s="72" t="s">
        <v>584</v>
      </c>
      <c r="W62" s="65">
        <f t="shared" si="24"/>
        <v>6</v>
      </c>
      <c r="X62" s="65">
        <f t="shared" si="25"/>
        <v>6</v>
      </c>
      <c r="Y62" s="65">
        <v>1</v>
      </c>
      <c r="Z62" s="65">
        <v>4</v>
      </c>
      <c r="AA62" s="65">
        <v>1</v>
      </c>
      <c r="AB62" s="65">
        <v>4</v>
      </c>
      <c r="AC62" s="65">
        <v>4</v>
      </c>
      <c r="AD62" s="65">
        <f t="shared" si="26"/>
        <v>0</v>
      </c>
    </row>
    <row r="63" spans="2:30" x14ac:dyDescent="0.25">
      <c r="B63" s="72" t="s">
        <v>581</v>
      </c>
      <c r="C63" s="65">
        <f t="shared" si="18"/>
        <v>0</v>
      </c>
      <c r="D63" s="65">
        <f t="shared" si="19"/>
        <v>2</v>
      </c>
      <c r="E63" s="65">
        <v>0</v>
      </c>
      <c r="F63" s="65">
        <v>0</v>
      </c>
      <c r="G63" s="65">
        <v>2</v>
      </c>
      <c r="H63" s="65">
        <v>0</v>
      </c>
      <c r="I63" s="65">
        <v>6</v>
      </c>
      <c r="J63" s="65">
        <f t="shared" si="20"/>
        <v>-6</v>
      </c>
      <c r="L63" s="72" t="s">
        <v>593</v>
      </c>
      <c r="M63" s="65">
        <f t="shared" si="21"/>
        <v>6</v>
      </c>
      <c r="N63" s="65">
        <f t="shared" si="22"/>
        <v>5</v>
      </c>
      <c r="O63" s="65">
        <v>2</v>
      </c>
      <c r="P63" s="65">
        <v>2</v>
      </c>
      <c r="Q63" s="65">
        <v>1</v>
      </c>
      <c r="R63" s="65">
        <v>5</v>
      </c>
      <c r="S63" s="65">
        <v>3</v>
      </c>
      <c r="T63" s="65">
        <f t="shared" si="23"/>
        <v>2</v>
      </c>
      <c r="V63" s="72" t="s">
        <v>583</v>
      </c>
      <c r="W63" s="65">
        <f t="shared" si="24"/>
        <v>8</v>
      </c>
      <c r="X63" s="65">
        <f t="shared" si="25"/>
        <v>8</v>
      </c>
      <c r="Y63" s="65">
        <v>3</v>
      </c>
      <c r="Z63" s="65">
        <v>2</v>
      </c>
      <c r="AA63" s="65">
        <v>3</v>
      </c>
      <c r="AB63" s="65">
        <v>12</v>
      </c>
      <c r="AC63" s="65">
        <v>15</v>
      </c>
      <c r="AD63" s="65">
        <f t="shared" si="26"/>
        <v>-3</v>
      </c>
    </row>
    <row r="64" spans="2:30" x14ac:dyDescent="0.25">
      <c r="B64" s="72" t="s">
        <v>578</v>
      </c>
      <c r="C64" s="65">
        <f t="shared" si="18"/>
        <v>0</v>
      </c>
      <c r="D64" s="65">
        <f t="shared" si="19"/>
        <v>2</v>
      </c>
      <c r="E64" s="65">
        <v>0</v>
      </c>
      <c r="F64" s="65">
        <v>0</v>
      </c>
      <c r="G64" s="65">
        <v>2</v>
      </c>
      <c r="H64" s="65">
        <v>2</v>
      </c>
      <c r="I64" s="65">
        <v>6</v>
      </c>
      <c r="J64" s="65">
        <f t="shared" si="20"/>
        <v>-4</v>
      </c>
      <c r="L64" s="72" t="s">
        <v>589</v>
      </c>
      <c r="M64" s="65">
        <f t="shared" si="21"/>
        <v>0</v>
      </c>
      <c r="N64" s="65">
        <f t="shared" si="22"/>
        <v>2</v>
      </c>
      <c r="O64" s="65">
        <v>0</v>
      </c>
      <c r="P64" s="65">
        <v>0</v>
      </c>
      <c r="Q64" s="65">
        <v>2</v>
      </c>
      <c r="R64" s="65">
        <v>1</v>
      </c>
      <c r="S64" s="65">
        <v>4</v>
      </c>
      <c r="T64" s="65">
        <f t="shared" si="23"/>
        <v>-3</v>
      </c>
      <c r="V64" s="72" t="s">
        <v>579</v>
      </c>
      <c r="W64" s="65">
        <f t="shared" si="24"/>
        <v>8</v>
      </c>
      <c r="X64" s="65">
        <f t="shared" si="25"/>
        <v>7</v>
      </c>
      <c r="Y64" s="65">
        <v>3</v>
      </c>
      <c r="Z64" s="65">
        <v>2</v>
      </c>
      <c r="AA64" s="65">
        <v>2</v>
      </c>
      <c r="AB64" s="65">
        <v>16</v>
      </c>
      <c r="AC64" s="65">
        <v>8</v>
      </c>
      <c r="AD64" s="65">
        <f t="shared" si="26"/>
        <v>8</v>
      </c>
    </row>
    <row r="65" spans="2:30" x14ac:dyDescent="0.25">
      <c r="B65" s="72" t="s">
        <v>566</v>
      </c>
      <c r="C65" s="65">
        <f t="shared" si="18"/>
        <v>0</v>
      </c>
      <c r="D65" s="65">
        <f t="shared" si="19"/>
        <v>2</v>
      </c>
      <c r="E65" s="65">
        <v>0</v>
      </c>
      <c r="F65" s="65">
        <v>0</v>
      </c>
      <c r="G65" s="65">
        <v>2</v>
      </c>
      <c r="H65" s="65">
        <v>1</v>
      </c>
      <c r="I65" s="65">
        <v>4</v>
      </c>
      <c r="J65" s="65">
        <f t="shared" si="20"/>
        <v>-3</v>
      </c>
      <c r="L65" s="72" t="s">
        <v>585</v>
      </c>
      <c r="M65" s="65">
        <f t="shared" si="21"/>
        <v>4</v>
      </c>
      <c r="N65" s="65">
        <f t="shared" si="22"/>
        <v>4</v>
      </c>
      <c r="O65" s="65">
        <v>1</v>
      </c>
      <c r="P65" s="65">
        <v>2</v>
      </c>
      <c r="Q65" s="65">
        <v>1</v>
      </c>
      <c r="R65" s="65">
        <v>5</v>
      </c>
      <c r="S65" s="65">
        <v>7</v>
      </c>
      <c r="T65" s="65">
        <f t="shared" si="23"/>
        <v>-2</v>
      </c>
      <c r="V65" s="72" t="s">
        <v>574</v>
      </c>
      <c r="W65" s="65">
        <f t="shared" si="24"/>
        <v>0</v>
      </c>
      <c r="X65" s="65">
        <f t="shared" si="25"/>
        <v>2</v>
      </c>
      <c r="Y65" s="65">
        <v>0</v>
      </c>
      <c r="Z65" s="65">
        <v>0</v>
      </c>
      <c r="AA65" s="65">
        <v>2</v>
      </c>
      <c r="AB65" s="65">
        <v>2</v>
      </c>
      <c r="AC65" s="65">
        <v>4</v>
      </c>
      <c r="AD65" s="65">
        <f t="shared" si="26"/>
        <v>-2</v>
      </c>
    </row>
    <row r="66" spans="2:30" x14ac:dyDescent="0.25">
      <c r="B66" s="72" t="s">
        <v>565</v>
      </c>
      <c r="C66" s="65">
        <f t="shared" si="18"/>
        <v>13</v>
      </c>
      <c r="D66" s="65">
        <f t="shared" si="19"/>
        <v>9</v>
      </c>
      <c r="E66" s="65">
        <v>6</v>
      </c>
      <c r="F66" s="65">
        <v>1</v>
      </c>
      <c r="G66" s="65">
        <v>2</v>
      </c>
      <c r="H66" s="65">
        <v>18</v>
      </c>
      <c r="I66" s="65">
        <v>12</v>
      </c>
      <c r="J66" s="65">
        <f t="shared" si="20"/>
        <v>6</v>
      </c>
      <c r="L66" s="72" t="s">
        <v>579</v>
      </c>
      <c r="M66" s="65">
        <f t="shared" si="21"/>
        <v>4</v>
      </c>
      <c r="N66" s="65">
        <f t="shared" si="22"/>
        <v>4</v>
      </c>
      <c r="O66" s="65">
        <v>1</v>
      </c>
      <c r="P66" s="65">
        <v>2</v>
      </c>
      <c r="Q66" s="65">
        <v>1</v>
      </c>
      <c r="R66" s="65">
        <v>4</v>
      </c>
      <c r="S66" s="65">
        <v>2</v>
      </c>
      <c r="T66" s="65">
        <f t="shared" si="23"/>
        <v>2</v>
      </c>
      <c r="V66" s="72" t="s">
        <v>568</v>
      </c>
      <c r="W66" s="65">
        <f t="shared" si="24"/>
        <v>3</v>
      </c>
      <c r="X66" s="65">
        <f t="shared" si="25"/>
        <v>4</v>
      </c>
      <c r="Y66" s="65">
        <v>1</v>
      </c>
      <c r="Z66" s="65">
        <v>1</v>
      </c>
      <c r="AA66" s="65">
        <v>2</v>
      </c>
      <c r="AB66" s="65">
        <v>4</v>
      </c>
      <c r="AC66" s="65">
        <v>6</v>
      </c>
      <c r="AD66" s="65">
        <f t="shared" si="26"/>
        <v>-2</v>
      </c>
    </row>
    <row r="67" spans="2:30" x14ac:dyDescent="0.25">
      <c r="B67" s="72" t="s">
        <v>563</v>
      </c>
      <c r="C67" s="65">
        <f t="shared" si="18"/>
        <v>0</v>
      </c>
      <c r="D67" s="65">
        <f t="shared" si="19"/>
        <v>2</v>
      </c>
      <c r="E67" s="65">
        <v>0</v>
      </c>
      <c r="F67" s="65">
        <v>0</v>
      </c>
      <c r="G67" s="65">
        <v>2</v>
      </c>
      <c r="H67" s="65">
        <v>1</v>
      </c>
      <c r="I67" s="65">
        <v>5</v>
      </c>
      <c r="J67" s="65">
        <f t="shared" si="20"/>
        <v>-4</v>
      </c>
      <c r="L67" s="72" t="s">
        <v>575</v>
      </c>
      <c r="M67" s="65">
        <f t="shared" si="21"/>
        <v>1</v>
      </c>
      <c r="N67" s="65">
        <f t="shared" si="22"/>
        <v>2</v>
      </c>
      <c r="O67" s="65">
        <v>0</v>
      </c>
      <c r="P67" s="65">
        <v>1</v>
      </c>
      <c r="Q67" s="65">
        <v>1</v>
      </c>
      <c r="R67" s="65">
        <v>3</v>
      </c>
      <c r="S67" s="65">
        <v>5</v>
      </c>
      <c r="T67" s="65">
        <f t="shared" si="23"/>
        <v>-2</v>
      </c>
      <c r="V67" s="72" t="s">
        <v>565</v>
      </c>
      <c r="W67" s="65">
        <f t="shared" si="24"/>
        <v>12</v>
      </c>
      <c r="X67" s="65">
        <f t="shared" si="25"/>
        <v>11</v>
      </c>
      <c r="Y67" s="65">
        <v>5</v>
      </c>
      <c r="Z67" s="65">
        <v>2</v>
      </c>
      <c r="AA67" s="65">
        <v>4</v>
      </c>
      <c r="AB67" s="65">
        <v>14</v>
      </c>
      <c r="AC67" s="65">
        <v>12</v>
      </c>
      <c r="AD67" s="65">
        <f t="shared" si="26"/>
        <v>2</v>
      </c>
    </row>
    <row r="68" spans="2:30" x14ac:dyDescent="0.25">
      <c r="B68" s="72" t="s">
        <v>561</v>
      </c>
      <c r="C68" s="65">
        <f t="shared" si="18"/>
        <v>5</v>
      </c>
      <c r="D68" s="65">
        <f t="shared" si="19"/>
        <v>5</v>
      </c>
      <c r="E68" s="65">
        <v>2</v>
      </c>
      <c r="F68" s="65">
        <v>1</v>
      </c>
      <c r="G68" s="65">
        <v>2</v>
      </c>
      <c r="H68" s="65">
        <v>10</v>
      </c>
      <c r="I68" s="65">
        <v>11</v>
      </c>
      <c r="J68" s="65">
        <f t="shared" si="20"/>
        <v>-1</v>
      </c>
      <c r="L68" s="72" t="s">
        <v>565</v>
      </c>
      <c r="M68" s="65">
        <f t="shared" si="21"/>
        <v>10</v>
      </c>
      <c r="N68" s="65">
        <f t="shared" si="22"/>
        <v>8</v>
      </c>
      <c r="O68" s="65">
        <v>4</v>
      </c>
      <c r="P68" s="65">
        <v>2</v>
      </c>
      <c r="Q68" s="65">
        <v>2</v>
      </c>
      <c r="R68" s="65">
        <v>15</v>
      </c>
      <c r="S68" s="65">
        <v>11</v>
      </c>
      <c r="T68" s="65">
        <f t="shared" si="23"/>
        <v>4</v>
      </c>
      <c r="V68" s="72" t="s">
        <v>561</v>
      </c>
      <c r="W68" s="65">
        <f t="shared" si="24"/>
        <v>8</v>
      </c>
      <c r="X68" s="65">
        <f t="shared" si="25"/>
        <v>6</v>
      </c>
      <c r="Y68" s="65">
        <v>4</v>
      </c>
      <c r="Z68" s="65">
        <v>0</v>
      </c>
      <c r="AA68" s="65">
        <v>2</v>
      </c>
      <c r="AB68" s="65">
        <v>12</v>
      </c>
      <c r="AC68" s="65">
        <v>7</v>
      </c>
      <c r="AD68" s="65">
        <f t="shared" si="26"/>
        <v>5</v>
      </c>
    </row>
    <row r="69" spans="2:30" x14ac:dyDescent="0.25">
      <c r="B69" s="72" t="s">
        <v>553</v>
      </c>
      <c r="C69" s="65">
        <f t="shared" si="18"/>
        <v>9</v>
      </c>
      <c r="D69" s="65">
        <f t="shared" si="19"/>
        <v>8</v>
      </c>
      <c r="E69" s="65">
        <v>4</v>
      </c>
      <c r="F69" s="65">
        <v>1</v>
      </c>
      <c r="G69" s="65">
        <v>3</v>
      </c>
      <c r="H69" s="65">
        <v>17</v>
      </c>
      <c r="I69" s="65">
        <v>13</v>
      </c>
      <c r="J69" s="65">
        <f t="shared" si="20"/>
        <v>4</v>
      </c>
      <c r="L69" s="72" t="s">
        <v>561</v>
      </c>
      <c r="M69" s="65">
        <f t="shared" si="21"/>
        <v>2</v>
      </c>
      <c r="N69" s="65">
        <f t="shared" si="22"/>
        <v>3</v>
      </c>
      <c r="O69" s="65">
        <v>0</v>
      </c>
      <c r="P69" s="65">
        <v>2</v>
      </c>
      <c r="Q69" s="65">
        <v>1</v>
      </c>
      <c r="R69" s="65">
        <v>0</v>
      </c>
      <c r="S69" s="65">
        <v>3</v>
      </c>
      <c r="T69" s="65">
        <f t="shared" si="23"/>
        <v>-3</v>
      </c>
      <c r="V69" s="72" t="s">
        <v>558</v>
      </c>
      <c r="W69" s="65">
        <f t="shared" si="24"/>
        <v>6</v>
      </c>
      <c r="X69" s="65">
        <f t="shared" si="25"/>
        <v>6</v>
      </c>
      <c r="Y69" s="65">
        <v>3</v>
      </c>
      <c r="Z69" s="65">
        <v>0</v>
      </c>
      <c r="AA69" s="65">
        <v>3</v>
      </c>
      <c r="AB69" s="65">
        <v>9</v>
      </c>
      <c r="AC69" s="65">
        <v>9</v>
      </c>
      <c r="AD69" s="65">
        <f t="shared" si="26"/>
        <v>0</v>
      </c>
    </row>
    <row r="70" spans="2:30" x14ac:dyDescent="0.25">
      <c r="B70" s="72" t="s">
        <v>547</v>
      </c>
      <c r="C70" s="65">
        <f t="shared" si="18"/>
        <v>7</v>
      </c>
      <c r="D70" s="65">
        <f t="shared" si="19"/>
        <v>5</v>
      </c>
      <c r="E70" s="65">
        <v>3</v>
      </c>
      <c r="F70" s="65">
        <v>1</v>
      </c>
      <c r="G70" s="65">
        <v>1</v>
      </c>
      <c r="H70" s="65">
        <v>8</v>
      </c>
      <c r="I70" s="65">
        <v>8</v>
      </c>
      <c r="J70" s="65">
        <f t="shared" si="20"/>
        <v>0</v>
      </c>
      <c r="L70" s="72" t="s">
        <v>558</v>
      </c>
      <c r="M70" s="65">
        <f t="shared" si="21"/>
        <v>8</v>
      </c>
      <c r="N70" s="65">
        <f t="shared" si="22"/>
        <v>7</v>
      </c>
      <c r="O70" s="65">
        <v>3</v>
      </c>
      <c r="P70" s="65">
        <v>2</v>
      </c>
      <c r="Q70" s="65">
        <v>2</v>
      </c>
      <c r="R70" s="65">
        <v>13</v>
      </c>
      <c r="S70" s="65">
        <v>6</v>
      </c>
      <c r="T70" s="65">
        <f t="shared" si="23"/>
        <v>7</v>
      </c>
      <c r="V70" s="72" t="s">
        <v>557</v>
      </c>
      <c r="W70" s="65">
        <f t="shared" si="24"/>
        <v>1</v>
      </c>
      <c r="X70" s="65">
        <f t="shared" si="25"/>
        <v>4</v>
      </c>
      <c r="Y70" s="65">
        <v>0</v>
      </c>
      <c r="Z70" s="65">
        <v>1</v>
      </c>
      <c r="AA70" s="65">
        <v>3</v>
      </c>
      <c r="AB70" s="65">
        <v>6</v>
      </c>
      <c r="AC70" s="65">
        <v>16</v>
      </c>
      <c r="AD70" s="65">
        <f t="shared" si="26"/>
        <v>-10</v>
      </c>
    </row>
    <row r="71" spans="2:30" x14ac:dyDescent="0.25">
      <c r="B71" s="72" t="s">
        <v>539</v>
      </c>
      <c r="C71" s="65">
        <f t="shared" si="18"/>
        <v>5</v>
      </c>
      <c r="D71" s="65">
        <f t="shared" si="19"/>
        <v>4</v>
      </c>
      <c r="E71" s="65">
        <v>2</v>
      </c>
      <c r="F71" s="65">
        <v>1</v>
      </c>
      <c r="G71" s="65">
        <v>1</v>
      </c>
      <c r="H71" s="65">
        <v>9</v>
      </c>
      <c r="I71" s="65">
        <v>6</v>
      </c>
      <c r="J71" s="65">
        <f t="shared" si="20"/>
        <v>3</v>
      </c>
      <c r="L71" s="72" t="s">
        <v>555</v>
      </c>
      <c r="M71" s="65">
        <f t="shared" si="21"/>
        <v>2</v>
      </c>
      <c r="N71" s="65">
        <f t="shared" si="22"/>
        <v>3</v>
      </c>
      <c r="O71" s="65">
        <v>1</v>
      </c>
      <c r="P71" s="65">
        <v>0</v>
      </c>
      <c r="Q71" s="65">
        <v>2</v>
      </c>
      <c r="R71" s="65">
        <v>3</v>
      </c>
      <c r="S71" s="65">
        <v>5</v>
      </c>
      <c r="T71" s="65">
        <f t="shared" si="23"/>
        <v>-2</v>
      </c>
      <c r="V71" s="72" t="s">
        <v>556</v>
      </c>
      <c r="W71" s="65">
        <f t="shared" si="24"/>
        <v>3</v>
      </c>
      <c r="X71" s="65">
        <f t="shared" si="25"/>
        <v>4</v>
      </c>
      <c r="Y71" s="65">
        <v>1</v>
      </c>
      <c r="Z71" s="65">
        <v>1</v>
      </c>
      <c r="AA71" s="65">
        <v>2</v>
      </c>
      <c r="AB71" s="65">
        <v>4</v>
      </c>
      <c r="AC71" s="65">
        <v>4</v>
      </c>
      <c r="AD71" s="65">
        <f t="shared" si="26"/>
        <v>0</v>
      </c>
    </row>
    <row r="72" spans="2:30" x14ac:dyDescent="0.25">
      <c r="B72" s="72" t="s">
        <v>541</v>
      </c>
      <c r="C72" s="65">
        <f t="shared" si="18"/>
        <v>7</v>
      </c>
      <c r="D72" s="65">
        <f t="shared" si="19"/>
        <v>4</v>
      </c>
      <c r="E72" s="65">
        <v>3</v>
      </c>
      <c r="F72" s="65">
        <v>1</v>
      </c>
      <c r="G72" s="65">
        <v>0</v>
      </c>
      <c r="H72" s="65">
        <v>11</v>
      </c>
      <c r="I72" s="65">
        <v>4</v>
      </c>
      <c r="J72" s="65">
        <f t="shared" si="20"/>
        <v>7</v>
      </c>
      <c r="L72" s="72" t="s">
        <v>549</v>
      </c>
      <c r="M72" s="65">
        <f t="shared" si="21"/>
        <v>0</v>
      </c>
      <c r="N72" s="65">
        <f t="shared" si="22"/>
        <v>2</v>
      </c>
      <c r="O72" s="65">
        <v>0</v>
      </c>
      <c r="P72" s="65">
        <v>0</v>
      </c>
      <c r="Q72" s="65">
        <v>2</v>
      </c>
      <c r="R72" s="65">
        <v>0</v>
      </c>
      <c r="S72" s="65">
        <v>9</v>
      </c>
      <c r="T72" s="65">
        <f t="shared" si="23"/>
        <v>-9</v>
      </c>
      <c r="V72" s="72" t="s">
        <v>555</v>
      </c>
      <c r="W72" s="65">
        <f t="shared" si="24"/>
        <v>3</v>
      </c>
      <c r="X72" s="65">
        <f t="shared" si="25"/>
        <v>6</v>
      </c>
      <c r="Y72" s="65">
        <v>1</v>
      </c>
      <c r="Z72" s="65">
        <v>1</v>
      </c>
      <c r="AA72" s="65">
        <v>4</v>
      </c>
      <c r="AB72" s="65">
        <v>3</v>
      </c>
      <c r="AC72" s="65">
        <v>10</v>
      </c>
      <c r="AD72" s="65">
        <f t="shared" si="26"/>
        <v>-7</v>
      </c>
    </row>
    <row r="73" spans="2:30" x14ac:dyDescent="0.25">
      <c r="B73" s="72" t="s">
        <v>540</v>
      </c>
      <c r="C73" s="65">
        <f t="shared" si="18"/>
        <v>3</v>
      </c>
      <c r="D73" s="65">
        <f t="shared" si="19"/>
        <v>3</v>
      </c>
      <c r="E73" s="65">
        <v>1</v>
      </c>
      <c r="F73" s="65">
        <v>1</v>
      </c>
      <c r="G73" s="65">
        <v>1</v>
      </c>
      <c r="H73" s="65">
        <v>5</v>
      </c>
      <c r="I73" s="65">
        <v>6</v>
      </c>
      <c r="J73" s="65">
        <f t="shared" si="20"/>
        <v>-1</v>
      </c>
      <c r="L73" s="72" t="s">
        <v>547</v>
      </c>
      <c r="M73" s="65">
        <f t="shared" si="21"/>
        <v>1</v>
      </c>
      <c r="N73" s="65">
        <f t="shared" si="22"/>
        <v>2</v>
      </c>
      <c r="O73" s="65">
        <v>0</v>
      </c>
      <c r="P73" s="65">
        <v>1</v>
      </c>
      <c r="Q73" s="65">
        <v>1</v>
      </c>
      <c r="R73" s="65">
        <v>1</v>
      </c>
      <c r="S73" s="65">
        <v>3</v>
      </c>
      <c r="T73" s="65">
        <f t="shared" si="23"/>
        <v>-2</v>
      </c>
      <c r="V73" s="72" t="s">
        <v>551</v>
      </c>
      <c r="W73" s="65">
        <f t="shared" si="24"/>
        <v>7</v>
      </c>
      <c r="X73" s="65">
        <f t="shared" si="25"/>
        <v>6</v>
      </c>
      <c r="Y73" s="65">
        <v>3</v>
      </c>
      <c r="Z73" s="65">
        <v>1</v>
      </c>
      <c r="AA73" s="65">
        <v>2</v>
      </c>
      <c r="AB73" s="65">
        <v>8</v>
      </c>
      <c r="AC73" s="65">
        <v>3</v>
      </c>
      <c r="AD73" s="65">
        <f t="shared" si="26"/>
        <v>5</v>
      </c>
    </row>
    <row r="74" spans="2:30" x14ac:dyDescent="0.25">
      <c r="B74" s="72" t="s">
        <v>534</v>
      </c>
      <c r="C74" s="65">
        <f t="shared" si="18"/>
        <v>3</v>
      </c>
      <c r="D74" s="65">
        <f t="shared" si="19"/>
        <v>4</v>
      </c>
      <c r="E74" s="65">
        <v>1</v>
      </c>
      <c r="F74" s="65">
        <v>1</v>
      </c>
      <c r="G74" s="65">
        <v>2</v>
      </c>
      <c r="H74" s="65">
        <v>4</v>
      </c>
      <c r="I74" s="65">
        <v>8</v>
      </c>
      <c r="J74" s="65">
        <f t="shared" si="20"/>
        <v>-4</v>
      </c>
      <c r="L74" s="72" t="s">
        <v>541</v>
      </c>
      <c r="M74" s="65">
        <f t="shared" si="21"/>
        <v>4</v>
      </c>
      <c r="N74" s="65">
        <f t="shared" si="22"/>
        <v>5</v>
      </c>
      <c r="O74" s="65">
        <v>2</v>
      </c>
      <c r="P74" s="65">
        <v>0</v>
      </c>
      <c r="Q74" s="65">
        <v>3</v>
      </c>
      <c r="R74" s="65">
        <v>13</v>
      </c>
      <c r="S74" s="65">
        <v>15</v>
      </c>
      <c r="T74" s="65">
        <f t="shared" si="23"/>
        <v>-2</v>
      </c>
      <c r="V74" s="72" t="s">
        <v>536</v>
      </c>
      <c r="W74" s="65">
        <f t="shared" si="24"/>
        <v>14</v>
      </c>
      <c r="X74" s="65">
        <f t="shared" si="25"/>
        <v>10</v>
      </c>
      <c r="Y74" s="65">
        <v>5</v>
      </c>
      <c r="Z74" s="65">
        <v>4</v>
      </c>
      <c r="AA74" s="65">
        <v>1</v>
      </c>
      <c r="AB74" s="65">
        <v>16</v>
      </c>
      <c r="AC74" s="65">
        <v>11</v>
      </c>
      <c r="AD74" s="65">
        <f t="shared" si="26"/>
        <v>5</v>
      </c>
    </row>
    <row r="75" spans="2:30" x14ac:dyDescent="0.25">
      <c r="B75" s="72" t="s">
        <v>532</v>
      </c>
      <c r="C75" s="65">
        <f t="shared" si="18"/>
        <v>4</v>
      </c>
      <c r="D75" s="65">
        <f t="shared" si="19"/>
        <v>4</v>
      </c>
      <c r="E75" s="65">
        <v>2</v>
      </c>
      <c r="F75" s="65">
        <v>0</v>
      </c>
      <c r="G75" s="65">
        <v>2</v>
      </c>
      <c r="H75" s="65">
        <v>3</v>
      </c>
      <c r="I75" s="65">
        <v>5</v>
      </c>
      <c r="J75" s="65">
        <f t="shared" si="20"/>
        <v>-2</v>
      </c>
      <c r="L75" s="72" t="s">
        <v>532</v>
      </c>
      <c r="M75" s="65">
        <f t="shared" si="21"/>
        <v>7</v>
      </c>
      <c r="N75" s="65">
        <f t="shared" si="22"/>
        <v>6</v>
      </c>
      <c r="O75" s="65">
        <v>3</v>
      </c>
      <c r="P75" s="65">
        <v>1</v>
      </c>
      <c r="Q75" s="65">
        <v>2</v>
      </c>
      <c r="R75" s="65">
        <v>14</v>
      </c>
      <c r="S75" s="65">
        <v>11</v>
      </c>
      <c r="T75" s="65">
        <f t="shared" si="23"/>
        <v>3</v>
      </c>
      <c r="W75" s="50"/>
      <c r="X75" s="50"/>
      <c r="Y75" s="50"/>
      <c r="Z75" s="50"/>
      <c r="AA75" s="50"/>
      <c r="AB75" s="50"/>
      <c r="AC75" s="50"/>
      <c r="AD75" s="50"/>
    </row>
    <row r="76" spans="2:30" x14ac:dyDescent="0.25">
      <c r="C76" s="50"/>
      <c r="D76" s="50"/>
      <c r="E76" s="50"/>
      <c r="F76" s="50"/>
      <c r="G76" s="50"/>
      <c r="H76" s="50"/>
      <c r="I76" s="50"/>
      <c r="J76" s="50"/>
      <c r="M76" s="50"/>
      <c r="N76" s="50"/>
      <c r="O76" s="50"/>
      <c r="P76" s="50"/>
      <c r="Q76" s="50"/>
      <c r="R76" s="50"/>
      <c r="S76" s="50"/>
      <c r="T76" s="50"/>
      <c r="W76" s="50"/>
      <c r="X76" s="50">
        <f t="shared" ref="X76:AD76" si="27">SUM(X54:X74)</f>
        <v>122</v>
      </c>
      <c r="Y76" s="50">
        <f t="shared" si="27"/>
        <v>45</v>
      </c>
      <c r="Z76" s="50">
        <f t="shared" si="27"/>
        <v>32</v>
      </c>
      <c r="AA76" s="50">
        <f t="shared" si="27"/>
        <v>45</v>
      </c>
      <c r="AB76" s="50">
        <f t="shared" si="27"/>
        <v>168</v>
      </c>
      <c r="AC76" s="50">
        <f t="shared" si="27"/>
        <v>168</v>
      </c>
      <c r="AD76" s="50">
        <f t="shared" si="27"/>
        <v>0</v>
      </c>
    </row>
    <row r="77" spans="2:30" x14ac:dyDescent="0.25">
      <c r="C77" s="50"/>
      <c r="D77" s="50">
        <f t="shared" ref="D77:J77" si="28">SUM(D54:D75)</f>
        <v>96</v>
      </c>
      <c r="E77" s="50">
        <f t="shared" si="28"/>
        <v>38</v>
      </c>
      <c r="F77" s="50">
        <f t="shared" si="28"/>
        <v>20</v>
      </c>
      <c r="G77" s="50">
        <f t="shared" si="28"/>
        <v>38</v>
      </c>
      <c r="H77" s="50">
        <f t="shared" si="28"/>
        <v>154</v>
      </c>
      <c r="I77" s="50">
        <f t="shared" si="28"/>
        <v>154</v>
      </c>
      <c r="J77" s="50">
        <f t="shared" si="28"/>
        <v>0</v>
      </c>
      <c r="M77" s="50"/>
      <c r="N77" s="50">
        <f t="shared" ref="N77:T77" si="29">SUM(N54:N75)</f>
        <v>94</v>
      </c>
      <c r="O77" s="50">
        <f t="shared" si="29"/>
        <v>37</v>
      </c>
      <c r="P77" s="50">
        <f t="shared" si="29"/>
        <v>20</v>
      </c>
      <c r="Q77" s="50">
        <f t="shared" si="29"/>
        <v>37</v>
      </c>
      <c r="R77" s="50">
        <f t="shared" si="29"/>
        <v>149</v>
      </c>
      <c r="S77" s="50">
        <f t="shared" si="29"/>
        <v>149</v>
      </c>
      <c r="T77" s="50">
        <f t="shared" si="29"/>
        <v>0</v>
      </c>
    </row>
    <row r="79" spans="2:30" x14ac:dyDescent="0.25">
      <c r="B79" s="32">
        <v>1968</v>
      </c>
      <c r="C79" s="69" t="s">
        <v>325</v>
      </c>
      <c r="D79" s="70" t="s">
        <v>324</v>
      </c>
      <c r="E79" s="70" t="s">
        <v>323</v>
      </c>
      <c r="F79" s="70" t="s">
        <v>322</v>
      </c>
      <c r="G79" s="70" t="s">
        <v>321</v>
      </c>
      <c r="H79" s="70" t="s">
        <v>320</v>
      </c>
      <c r="I79" s="70" t="s">
        <v>319</v>
      </c>
      <c r="J79" s="70" t="s">
        <v>318</v>
      </c>
      <c r="L79" s="32" t="s">
        <v>637</v>
      </c>
      <c r="M79" s="69" t="s">
        <v>325</v>
      </c>
      <c r="N79" s="70" t="s">
        <v>324</v>
      </c>
      <c r="O79" s="70" t="s">
        <v>323</v>
      </c>
      <c r="P79" s="70" t="s">
        <v>322</v>
      </c>
      <c r="Q79" s="70" t="s">
        <v>321</v>
      </c>
      <c r="R79" s="70" t="s">
        <v>320</v>
      </c>
      <c r="S79" s="70" t="s">
        <v>319</v>
      </c>
      <c r="T79" s="70" t="s">
        <v>318</v>
      </c>
    </row>
    <row r="80" spans="2:30" ht="10.5" customHeight="1" x14ac:dyDescent="0.25"/>
    <row r="81" spans="2:20" x14ac:dyDescent="0.25">
      <c r="B81" s="72" t="s">
        <v>627</v>
      </c>
      <c r="C81" s="65">
        <f t="shared" ref="C81:C103" si="30">E81*2+F81</f>
        <v>2</v>
      </c>
      <c r="D81" s="65">
        <f t="shared" ref="D81:D103" si="31">E81+F81+G81</f>
        <v>4</v>
      </c>
      <c r="E81" s="65">
        <v>0</v>
      </c>
      <c r="F81" s="65">
        <v>2</v>
      </c>
      <c r="G81" s="65">
        <v>2</v>
      </c>
      <c r="H81" s="65">
        <v>1</v>
      </c>
      <c r="I81" s="65">
        <v>7</v>
      </c>
      <c r="J81" s="65">
        <f t="shared" ref="J81:J103" si="32">H81-I81</f>
        <v>-6</v>
      </c>
      <c r="L81" s="62" t="s">
        <v>628</v>
      </c>
      <c r="M81" s="65">
        <f t="shared" ref="M81:M112" si="33">O81*2+P81</f>
        <v>14</v>
      </c>
      <c r="N81" s="65">
        <f t="shared" ref="N81:N112" si="34">O81+P81+Q81</f>
        <v>23</v>
      </c>
      <c r="O81" s="71">
        <v>3</v>
      </c>
      <c r="P81" s="71">
        <v>8</v>
      </c>
      <c r="Q81" s="71">
        <v>12</v>
      </c>
      <c r="R81" s="71">
        <v>32</v>
      </c>
      <c r="S81" s="71">
        <v>44</v>
      </c>
      <c r="T81" s="65">
        <f t="shared" ref="T81:T112" si="35">R81-S81</f>
        <v>-12</v>
      </c>
    </row>
    <row r="82" spans="2:20" x14ac:dyDescent="0.25">
      <c r="B82" s="72" t="s">
        <v>622</v>
      </c>
      <c r="C82" s="65">
        <f t="shared" si="30"/>
        <v>3</v>
      </c>
      <c r="D82" s="65">
        <f t="shared" si="31"/>
        <v>4</v>
      </c>
      <c r="E82" s="65">
        <v>1</v>
      </c>
      <c r="F82" s="65">
        <v>1</v>
      </c>
      <c r="G82" s="65">
        <v>2</v>
      </c>
      <c r="H82" s="65">
        <v>2</v>
      </c>
      <c r="I82" s="65">
        <v>4</v>
      </c>
      <c r="J82" s="65">
        <f t="shared" si="32"/>
        <v>-2</v>
      </c>
      <c r="L82" s="62" t="s">
        <v>627</v>
      </c>
      <c r="M82" s="65">
        <f t="shared" si="33"/>
        <v>2</v>
      </c>
      <c r="N82" s="65">
        <f t="shared" si="34"/>
        <v>4</v>
      </c>
      <c r="O82" s="65">
        <v>0</v>
      </c>
      <c r="P82" s="65">
        <v>2</v>
      </c>
      <c r="Q82" s="65">
        <v>2</v>
      </c>
      <c r="R82" s="65">
        <v>1</v>
      </c>
      <c r="S82" s="65">
        <v>7</v>
      </c>
      <c r="T82" s="65">
        <f t="shared" si="35"/>
        <v>-6</v>
      </c>
    </row>
    <row r="83" spans="2:20" x14ac:dyDescent="0.25">
      <c r="B83" s="72" t="s">
        <v>619</v>
      </c>
      <c r="C83" s="65">
        <f t="shared" si="30"/>
        <v>9</v>
      </c>
      <c r="D83" s="65">
        <f t="shared" si="31"/>
        <v>9</v>
      </c>
      <c r="E83" s="65">
        <v>4</v>
      </c>
      <c r="F83" s="65">
        <v>1</v>
      </c>
      <c r="G83" s="65">
        <v>4</v>
      </c>
      <c r="H83" s="65">
        <v>14</v>
      </c>
      <c r="I83" s="65">
        <v>14</v>
      </c>
      <c r="J83" s="65">
        <f t="shared" si="32"/>
        <v>0</v>
      </c>
      <c r="L83" s="62" t="s">
        <v>626</v>
      </c>
      <c r="M83" s="65">
        <f t="shared" si="33"/>
        <v>1</v>
      </c>
      <c r="N83" s="65">
        <f t="shared" si="34"/>
        <v>4</v>
      </c>
      <c r="O83" s="65">
        <v>0</v>
      </c>
      <c r="P83" s="65">
        <v>1</v>
      </c>
      <c r="Q83" s="65">
        <v>3</v>
      </c>
      <c r="R83" s="65">
        <v>4</v>
      </c>
      <c r="S83" s="65">
        <v>12</v>
      </c>
      <c r="T83" s="65">
        <f t="shared" si="35"/>
        <v>-8</v>
      </c>
    </row>
    <row r="84" spans="2:20" x14ac:dyDescent="0.25">
      <c r="B84" s="72" t="s">
        <v>615</v>
      </c>
      <c r="C84" s="65">
        <f t="shared" si="30"/>
        <v>13</v>
      </c>
      <c r="D84" s="65">
        <f t="shared" si="31"/>
        <v>9</v>
      </c>
      <c r="E84" s="65">
        <v>6</v>
      </c>
      <c r="F84" s="65">
        <v>1</v>
      </c>
      <c r="G84" s="65">
        <v>2</v>
      </c>
      <c r="H84" s="65">
        <v>17</v>
      </c>
      <c r="I84" s="65">
        <v>6</v>
      </c>
      <c r="J84" s="65">
        <f t="shared" si="32"/>
        <v>11</v>
      </c>
      <c r="L84" s="62" t="s">
        <v>625</v>
      </c>
      <c r="M84" s="65">
        <f t="shared" si="33"/>
        <v>7</v>
      </c>
      <c r="N84" s="65">
        <f t="shared" si="34"/>
        <v>6</v>
      </c>
      <c r="O84" s="65">
        <v>3</v>
      </c>
      <c r="P84" s="65">
        <v>1</v>
      </c>
      <c r="Q84" s="65">
        <v>2</v>
      </c>
      <c r="R84" s="65">
        <v>5</v>
      </c>
      <c r="S84" s="65">
        <v>3</v>
      </c>
      <c r="T84" s="65">
        <f t="shared" si="35"/>
        <v>2</v>
      </c>
    </row>
    <row r="85" spans="2:20" x14ac:dyDescent="0.25">
      <c r="B85" s="72" t="s">
        <v>614</v>
      </c>
      <c r="C85" s="65">
        <f t="shared" si="30"/>
        <v>10</v>
      </c>
      <c r="D85" s="65">
        <f t="shared" si="31"/>
        <v>7</v>
      </c>
      <c r="E85" s="65">
        <v>4</v>
      </c>
      <c r="F85" s="65">
        <v>2</v>
      </c>
      <c r="G85" s="65">
        <v>1</v>
      </c>
      <c r="H85" s="65">
        <v>15</v>
      </c>
      <c r="I85" s="65">
        <v>5</v>
      </c>
      <c r="J85" s="65">
        <f t="shared" si="32"/>
        <v>10</v>
      </c>
      <c r="K85" s="1" t="s">
        <v>613</v>
      </c>
      <c r="L85" s="62" t="s">
        <v>624</v>
      </c>
      <c r="M85" s="65">
        <f t="shared" si="33"/>
        <v>7</v>
      </c>
      <c r="N85" s="65">
        <f t="shared" si="34"/>
        <v>7</v>
      </c>
      <c r="O85" s="65">
        <v>3</v>
      </c>
      <c r="P85" s="65">
        <v>1</v>
      </c>
      <c r="Q85" s="65">
        <v>3</v>
      </c>
      <c r="R85" s="65">
        <v>11</v>
      </c>
      <c r="S85" s="65">
        <v>17</v>
      </c>
      <c r="T85" s="65">
        <f t="shared" si="35"/>
        <v>-6</v>
      </c>
    </row>
    <row r="86" spans="2:20" x14ac:dyDescent="0.25">
      <c r="B86" s="72" t="s">
        <v>612</v>
      </c>
      <c r="C86" s="65">
        <f t="shared" si="30"/>
        <v>1</v>
      </c>
      <c r="D86" s="65">
        <f t="shared" si="31"/>
        <v>4</v>
      </c>
      <c r="E86" s="65">
        <v>0</v>
      </c>
      <c r="F86" s="65">
        <v>1</v>
      </c>
      <c r="G86" s="65">
        <v>3</v>
      </c>
      <c r="H86" s="65">
        <v>1</v>
      </c>
      <c r="I86" s="65">
        <v>4</v>
      </c>
      <c r="J86" s="65">
        <f t="shared" si="32"/>
        <v>-3</v>
      </c>
      <c r="L86" s="62" t="s">
        <v>623</v>
      </c>
      <c r="M86" s="65">
        <f t="shared" si="33"/>
        <v>11</v>
      </c>
      <c r="N86" s="65">
        <f t="shared" si="34"/>
        <v>9</v>
      </c>
      <c r="O86" s="65">
        <v>4</v>
      </c>
      <c r="P86" s="65">
        <v>3</v>
      </c>
      <c r="Q86" s="65">
        <v>2</v>
      </c>
      <c r="R86" s="65">
        <v>13</v>
      </c>
      <c r="S86" s="65">
        <v>16</v>
      </c>
      <c r="T86" s="65">
        <f t="shared" si="35"/>
        <v>-3</v>
      </c>
    </row>
    <row r="87" spans="2:20" x14ac:dyDescent="0.25">
      <c r="B87" s="72" t="s">
        <v>601</v>
      </c>
      <c r="C87" s="65">
        <f t="shared" si="30"/>
        <v>5</v>
      </c>
      <c r="D87" s="65">
        <f t="shared" si="31"/>
        <v>4</v>
      </c>
      <c r="E87" s="65">
        <v>2</v>
      </c>
      <c r="F87" s="65">
        <v>1</v>
      </c>
      <c r="G87" s="65">
        <v>1</v>
      </c>
      <c r="H87" s="65">
        <v>9</v>
      </c>
      <c r="I87" s="65">
        <v>4</v>
      </c>
      <c r="J87" s="65">
        <f t="shared" si="32"/>
        <v>5</v>
      </c>
      <c r="L87" s="62" t="s">
        <v>622</v>
      </c>
      <c r="M87" s="65">
        <f t="shared" si="33"/>
        <v>3</v>
      </c>
      <c r="N87" s="65">
        <f t="shared" si="34"/>
        <v>4</v>
      </c>
      <c r="O87" s="65">
        <v>1</v>
      </c>
      <c r="P87" s="65">
        <v>1</v>
      </c>
      <c r="Q87" s="65">
        <v>2</v>
      </c>
      <c r="R87" s="65">
        <v>2</v>
      </c>
      <c r="S87" s="65">
        <v>4</v>
      </c>
      <c r="T87" s="65">
        <f t="shared" si="35"/>
        <v>-2</v>
      </c>
    </row>
    <row r="88" spans="2:20" x14ac:dyDescent="0.25">
      <c r="B88" s="72" t="s">
        <v>600</v>
      </c>
      <c r="C88" s="65">
        <f t="shared" si="30"/>
        <v>3</v>
      </c>
      <c r="D88" s="65">
        <f t="shared" si="31"/>
        <v>4</v>
      </c>
      <c r="E88" s="65">
        <v>1</v>
      </c>
      <c r="F88" s="65">
        <v>1</v>
      </c>
      <c r="G88" s="65">
        <v>2</v>
      </c>
      <c r="H88" s="65">
        <v>5</v>
      </c>
      <c r="I88" s="65">
        <v>7</v>
      </c>
      <c r="J88" s="65">
        <f t="shared" si="32"/>
        <v>-2</v>
      </c>
      <c r="L88" s="62" t="s">
        <v>621</v>
      </c>
      <c r="M88" s="65">
        <f t="shared" si="33"/>
        <v>4</v>
      </c>
      <c r="N88" s="65">
        <f t="shared" si="34"/>
        <v>6</v>
      </c>
      <c r="O88" s="65">
        <v>1</v>
      </c>
      <c r="P88" s="65">
        <v>2</v>
      </c>
      <c r="Q88" s="65">
        <v>3</v>
      </c>
      <c r="R88" s="65">
        <v>8</v>
      </c>
      <c r="S88" s="65">
        <v>10</v>
      </c>
      <c r="T88" s="65">
        <f t="shared" si="35"/>
        <v>-2</v>
      </c>
    </row>
    <row r="89" spans="2:20" x14ac:dyDescent="0.25">
      <c r="B89" s="72" t="s">
        <v>598</v>
      </c>
      <c r="C89" s="65">
        <f t="shared" si="30"/>
        <v>1</v>
      </c>
      <c r="D89" s="65">
        <f t="shared" si="31"/>
        <v>2</v>
      </c>
      <c r="E89" s="65">
        <v>0</v>
      </c>
      <c r="F89" s="65">
        <v>1</v>
      </c>
      <c r="G89" s="65">
        <v>1</v>
      </c>
      <c r="H89" s="65">
        <v>1</v>
      </c>
      <c r="I89" s="65">
        <v>2</v>
      </c>
      <c r="J89" s="65">
        <f t="shared" si="32"/>
        <v>-1</v>
      </c>
      <c r="L89" s="62" t="s">
        <v>620</v>
      </c>
      <c r="M89" s="65">
        <f t="shared" si="33"/>
        <v>6</v>
      </c>
      <c r="N89" s="65">
        <f t="shared" si="34"/>
        <v>6</v>
      </c>
      <c r="O89" s="65">
        <v>3</v>
      </c>
      <c r="P89" s="65">
        <v>0</v>
      </c>
      <c r="Q89" s="65">
        <v>3</v>
      </c>
      <c r="R89" s="65">
        <v>10</v>
      </c>
      <c r="S89" s="65">
        <v>8</v>
      </c>
      <c r="T89" s="65">
        <f t="shared" si="35"/>
        <v>2</v>
      </c>
    </row>
    <row r="90" spans="2:20" x14ac:dyDescent="0.25">
      <c r="B90" s="72" t="s">
        <v>585</v>
      </c>
      <c r="C90" s="65">
        <f t="shared" si="30"/>
        <v>9</v>
      </c>
      <c r="D90" s="65">
        <f t="shared" si="31"/>
        <v>8</v>
      </c>
      <c r="E90" s="65">
        <v>4</v>
      </c>
      <c r="F90" s="65">
        <v>1</v>
      </c>
      <c r="G90" s="65">
        <v>3</v>
      </c>
      <c r="H90" s="65">
        <v>9</v>
      </c>
      <c r="I90" s="65">
        <v>11</v>
      </c>
      <c r="J90" s="65">
        <f t="shared" si="32"/>
        <v>-2</v>
      </c>
      <c r="L90" s="62" t="s">
        <v>619</v>
      </c>
      <c r="M90" s="65">
        <f t="shared" si="33"/>
        <v>8</v>
      </c>
      <c r="N90" s="65">
        <f t="shared" si="34"/>
        <v>7</v>
      </c>
      <c r="O90" s="65">
        <v>4</v>
      </c>
      <c r="P90" s="65">
        <v>0</v>
      </c>
      <c r="Q90" s="65">
        <v>3</v>
      </c>
      <c r="R90" s="65">
        <v>13</v>
      </c>
      <c r="S90" s="65">
        <v>11</v>
      </c>
      <c r="T90" s="65">
        <f t="shared" si="35"/>
        <v>2</v>
      </c>
    </row>
    <row r="91" spans="2:20" x14ac:dyDescent="0.25">
      <c r="B91" s="72" t="s">
        <v>583</v>
      </c>
      <c r="C91" s="65">
        <f t="shared" si="30"/>
        <v>5</v>
      </c>
      <c r="D91" s="65">
        <f t="shared" si="31"/>
        <v>5</v>
      </c>
      <c r="E91" s="65">
        <v>2</v>
      </c>
      <c r="F91" s="65">
        <v>1</v>
      </c>
      <c r="G91" s="65">
        <v>2</v>
      </c>
      <c r="H91" s="65">
        <v>5</v>
      </c>
      <c r="I91" s="65">
        <v>5</v>
      </c>
      <c r="J91" s="65">
        <f t="shared" si="32"/>
        <v>0</v>
      </c>
      <c r="L91" s="62" t="s">
        <v>619</v>
      </c>
      <c r="M91" s="65">
        <f t="shared" si="33"/>
        <v>9</v>
      </c>
      <c r="N91" s="65">
        <f t="shared" si="34"/>
        <v>9</v>
      </c>
      <c r="O91" s="65">
        <v>4</v>
      </c>
      <c r="P91" s="65">
        <v>1</v>
      </c>
      <c r="Q91" s="65">
        <v>4</v>
      </c>
      <c r="R91" s="65">
        <v>14</v>
      </c>
      <c r="S91" s="65">
        <v>14</v>
      </c>
      <c r="T91" s="65">
        <f t="shared" si="35"/>
        <v>0</v>
      </c>
    </row>
    <row r="92" spans="2:20" x14ac:dyDescent="0.25">
      <c r="B92" s="72" t="s">
        <v>579</v>
      </c>
      <c r="C92" s="65">
        <f t="shared" si="30"/>
        <v>5</v>
      </c>
      <c r="D92" s="65">
        <f t="shared" si="31"/>
        <v>4</v>
      </c>
      <c r="E92" s="65">
        <v>1</v>
      </c>
      <c r="F92" s="65">
        <v>3</v>
      </c>
      <c r="G92" s="65">
        <v>0</v>
      </c>
      <c r="H92" s="65">
        <v>2</v>
      </c>
      <c r="I92" s="65">
        <v>0</v>
      </c>
      <c r="J92" s="65">
        <f t="shared" si="32"/>
        <v>2</v>
      </c>
      <c r="L92" s="62" t="s">
        <v>520</v>
      </c>
      <c r="M92" s="65">
        <f t="shared" si="33"/>
        <v>3</v>
      </c>
      <c r="N92" s="65">
        <f t="shared" si="34"/>
        <v>4</v>
      </c>
      <c r="O92" s="65">
        <v>1</v>
      </c>
      <c r="P92" s="65">
        <v>1</v>
      </c>
      <c r="Q92" s="65">
        <v>2</v>
      </c>
      <c r="R92" s="65">
        <v>5</v>
      </c>
      <c r="S92" s="65">
        <v>8</v>
      </c>
      <c r="T92" s="65">
        <f t="shared" si="35"/>
        <v>-3</v>
      </c>
    </row>
    <row r="93" spans="2:20" x14ac:dyDescent="0.25">
      <c r="B93" s="72" t="s">
        <v>570</v>
      </c>
      <c r="C93" s="65">
        <f t="shared" si="30"/>
        <v>7</v>
      </c>
      <c r="D93" s="65">
        <f t="shared" si="31"/>
        <v>7</v>
      </c>
      <c r="E93" s="65">
        <v>2</v>
      </c>
      <c r="F93" s="65">
        <v>3</v>
      </c>
      <c r="G93" s="65">
        <v>2</v>
      </c>
      <c r="H93" s="65">
        <v>7</v>
      </c>
      <c r="I93" s="65">
        <v>8</v>
      </c>
      <c r="J93" s="65">
        <f t="shared" si="32"/>
        <v>-1</v>
      </c>
      <c r="K93" s="1" t="s">
        <v>569</v>
      </c>
      <c r="L93" s="62" t="s">
        <v>618</v>
      </c>
      <c r="M93" s="65">
        <f t="shared" si="33"/>
        <v>4</v>
      </c>
      <c r="N93" s="65">
        <f t="shared" si="34"/>
        <v>4</v>
      </c>
      <c r="O93" s="65">
        <v>1</v>
      </c>
      <c r="P93" s="65">
        <v>2</v>
      </c>
      <c r="Q93" s="65">
        <v>1</v>
      </c>
      <c r="R93" s="65">
        <v>4</v>
      </c>
      <c r="S93" s="65">
        <v>4</v>
      </c>
      <c r="T93" s="65">
        <f t="shared" si="35"/>
        <v>0</v>
      </c>
    </row>
    <row r="94" spans="2:20" x14ac:dyDescent="0.25">
      <c r="B94" s="72" t="s">
        <v>568</v>
      </c>
      <c r="C94" s="65">
        <f t="shared" si="30"/>
        <v>9</v>
      </c>
      <c r="D94" s="65">
        <f t="shared" si="31"/>
        <v>8</v>
      </c>
      <c r="E94" s="65">
        <v>4</v>
      </c>
      <c r="F94" s="65">
        <v>1</v>
      </c>
      <c r="G94" s="65">
        <v>3</v>
      </c>
      <c r="H94" s="65">
        <v>10</v>
      </c>
      <c r="I94" s="65">
        <v>11</v>
      </c>
      <c r="J94" s="65">
        <f t="shared" si="32"/>
        <v>-1</v>
      </c>
      <c r="L94" s="62" t="s">
        <v>618</v>
      </c>
      <c r="M94" s="65">
        <f t="shared" si="33"/>
        <v>7</v>
      </c>
      <c r="N94" s="65">
        <f t="shared" si="34"/>
        <v>6</v>
      </c>
      <c r="O94" s="65">
        <v>3</v>
      </c>
      <c r="P94" s="65">
        <v>1</v>
      </c>
      <c r="Q94" s="65">
        <v>2</v>
      </c>
      <c r="R94" s="65">
        <v>7</v>
      </c>
      <c r="S94" s="65">
        <v>11</v>
      </c>
      <c r="T94" s="65">
        <f t="shared" si="35"/>
        <v>-4</v>
      </c>
    </row>
    <row r="95" spans="2:20" x14ac:dyDescent="0.25">
      <c r="B95" s="72" t="s">
        <v>565</v>
      </c>
      <c r="C95" s="65">
        <f t="shared" si="30"/>
        <v>2</v>
      </c>
      <c r="D95" s="65">
        <f t="shared" si="31"/>
        <v>3</v>
      </c>
      <c r="E95" s="65">
        <v>1</v>
      </c>
      <c r="F95" s="65">
        <v>0</v>
      </c>
      <c r="G95" s="65">
        <v>2</v>
      </c>
      <c r="H95" s="65">
        <v>3</v>
      </c>
      <c r="I95" s="65">
        <v>4</v>
      </c>
      <c r="J95" s="65">
        <f t="shared" si="32"/>
        <v>-1</v>
      </c>
      <c r="L95" s="62" t="s">
        <v>618</v>
      </c>
      <c r="M95" s="65">
        <f t="shared" si="33"/>
        <v>10</v>
      </c>
      <c r="N95" s="65">
        <f t="shared" si="34"/>
        <v>8</v>
      </c>
      <c r="O95" s="65">
        <v>4</v>
      </c>
      <c r="P95" s="65">
        <v>2</v>
      </c>
      <c r="Q95" s="65">
        <v>2</v>
      </c>
      <c r="R95" s="65">
        <v>15</v>
      </c>
      <c r="S95" s="65">
        <v>11</v>
      </c>
      <c r="T95" s="65">
        <f t="shared" si="35"/>
        <v>4</v>
      </c>
    </row>
    <row r="96" spans="2:20" x14ac:dyDescent="0.25">
      <c r="B96" s="72" t="s">
        <v>564</v>
      </c>
      <c r="C96" s="65">
        <f t="shared" si="30"/>
        <v>3</v>
      </c>
      <c r="D96" s="65">
        <f t="shared" si="31"/>
        <v>4</v>
      </c>
      <c r="E96" s="65">
        <v>1</v>
      </c>
      <c r="F96" s="65">
        <v>1</v>
      </c>
      <c r="G96" s="65">
        <v>2</v>
      </c>
      <c r="H96" s="65">
        <v>3</v>
      </c>
      <c r="I96" s="65">
        <v>9</v>
      </c>
      <c r="J96" s="65">
        <f t="shared" si="32"/>
        <v>-6</v>
      </c>
      <c r="L96" s="62" t="s">
        <v>617</v>
      </c>
      <c r="M96" s="65">
        <f t="shared" si="33"/>
        <v>4</v>
      </c>
      <c r="N96" s="65">
        <f t="shared" si="34"/>
        <v>4</v>
      </c>
      <c r="O96" s="65">
        <v>2</v>
      </c>
      <c r="P96" s="65">
        <v>0</v>
      </c>
      <c r="Q96" s="65">
        <v>2</v>
      </c>
      <c r="R96" s="65">
        <v>3</v>
      </c>
      <c r="S96" s="65">
        <v>3</v>
      </c>
      <c r="T96" s="65">
        <f t="shared" si="35"/>
        <v>0</v>
      </c>
    </row>
    <row r="97" spans="2:21" x14ac:dyDescent="0.25">
      <c r="B97" s="72" t="s">
        <v>562</v>
      </c>
      <c r="C97" s="65">
        <f t="shared" si="30"/>
        <v>4</v>
      </c>
      <c r="D97" s="65">
        <f t="shared" si="31"/>
        <v>4</v>
      </c>
      <c r="E97" s="65">
        <v>2</v>
      </c>
      <c r="F97" s="65">
        <v>0</v>
      </c>
      <c r="G97" s="65">
        <v>2</v>
      </c>
      <c r="H97" s="65">
        <v>5</v>
      </c>
      <c r="I97" s="65">
        <v>9</v>
      </c>
      <c r="J97" s="65">
        <f t="shared" si="32"/>
        <v>-4</v>
      </c>
      <c r="L97" s="62" t="s">
        <v>616</v>
      </c>
      <c r="M97" s="65">
        <f t="shared" si="33"/>
        <v>0</v>
      </c>
      <c r="N97" s="65">
        <f t="shared" si="34"/>
        <v>2</v>
      </c>
      <c r="O97" s="65">
        <v>0</v>
      </c>
      <c r="P97" s="65">
        <v>0</v>
      </c>
      <c r="Q97" s="65">
        <v>2</v>
      </c>
      <c r="R97" s="65">
        <v>2</v>
      </c>
      <c r="S97" s="65">
        <v>8</v>
      </c>
      <c r="T97" s="65">
        <f t="shared" si="35"/>
        <v>-6</v>
      </c>
    </row>
    <row r="98" spans="2:21" x14ac:dyDescent="0.25">
      <c r="B98" s="73" t="s">
        <v>561</v>
      </c>
      <c r="C98" s="68">
        <f t="shared" si="30"/>
        <v>0</v>
      </c>
      <c r="D98" s="68">
        <f t="shared" si="31"/>
        <v>0</v>
      </c>
      <c r="E98" s="68"/>
      <c r="F98" s="68"/>
      <c r="G98" s="68"/>
      <c r="H98" s="68"/>
      <c r="I98" s="68"/>
      <c r="J98" s="68">
        <f t="shared" si="32"/>
        <v>0</v>
      </c>
      <c r="L98" s="62" t="s">
        <v>295</v>
      </c>
      <c r="M98" s="65">
        <f t="shared" si="33"/>
        <v>20</v>
      </c>
      <c r="N98" s="65">
        <f t="shared" si="34"/>
        <v>14</v>
      </c>
      <c r="O98" s="65">
        <v>9</v>
      </c>
      <c r="P98" s="65">
        <v>2</v>
      </c>
      <c r="Q98" s="65">
        <v>3</v>
      </c>
      <c r="R98" s="65">
        <v>25</v>
      </c>
      <c r="S98" s="65">
        <v>18</v>
      </c>
      <c r="T98" s="65">
        <f t="shared" si="35"/>
        <v>7</v>
      </c>
    </row>
    <row r="99" spans="2:21" x14ac:dyDescent="0.25">
      <c r="B99" s="72" t="s">
        <v>558</v>
      </c>
      <c r="C99" s="65">
        <f t="shared" si="30"/>
        <v>3</v>
      </c>
      <c r="D99" s="65">
        <f t="shared" si="31"/>
        <v>4</v>
      </c>
      <c r="E99" s="65">
        <v>1</v>
      </c>
      <c r="F99" s="65">
        <v>1</v>
      </c>
      <c r="G99" s="65">
        <v>2</v>
      </c>
      <c r="H99" s="65">
        <v>8</v>
      </c>
      <c r="I99" s="65">
        <v>6</v>
      </c>
      <c r="J99" s="65">
        <f t="shared" si="32"/>
        <v>2</v>
      </c>
      <c r="L99" s="62" t="s">
        <v>295</v>
      </c>
      <c r="M99" s="65">
        <f t="shared" si="33"/>
        <v>8</v>
      </c>
      <c r="N99" s="65">
        <f t="shared" si="34"/>
        <v>7</v>
      </c>
      <c r="O99" s="65">
        <v>3</v>
      </c>
      <c r="P99" s="65">
        <v>2</v>
      </c>
      <c r="Q99" s="65">
        <v>2</v>
      </c>
      <c r="R99" s="65">
        <v>9</v>
      </c>
      <c r="S99" s="65">
        <v>6</v>
      </c>
      <c r="T99" s="65">
        <f t="shared" si="35"/>
        <v>3</v>
      </c>
    </row>
    <row r="100" spans="2:21" x14ac:dyDescent="0.25">
      <c r="B100" s="72" t="s">
        <v>556</v>
      </c>
      <c r="C100" s="65">
        <f t="shared" si="30"/>
        <v>9</v>
      </c>
      <c r="D100" s="65">
        <f t="shared" si="31"/>
        <v>6</v>
      </c>
      <c r="E100" s="65">
        <v>4</v>
      </c>
      <c r="F100" s="65">
        <v>1</v>
      </c>
      <c r="G100" s="65">
        <v>1</v>
      </c>
      <c r="H100" s="65">
        <v>7</v>
      </c>
      <c r="I100" s="65">
        <v>3</v>
      </c>
      <c r="J100" s="65">
        <f t="shared" si="32"/>
        <v>4</v>
      </c>
      <c r="L100" s="62" t="s">
        <v>615</v>
      </c>
      <c r="M100" s="65">
        <f t="shared" si="33"/>
        <v>16</v>
      </c>
      <c r="N100" s="65">
        <f t="shared" si="34"/>
        <v>10</v>
      </c>
      <c r="O100" s="65">
        <v>7</v>
      </c>
      <c r="P100" s="65">
        <v>2</v>
      </c>
      <c r="Q100" s="65">
        <v>1</v>
      </c>
      <c r="R100" s="65">
        <v>17</v>
      </c>
      <c r="S100" s="65">
        <v>9</v>
      </c>
      <c r="T100" s="65">
        <f t="shared" si="35"/>
        <v>8</v>
      </c>
    </row>
    <row r="101" spans="2:21" x14ac:dyDescent="0.25">
      <c r="B101" s="72" t="s">
        <v>555</v>
      </c>
      <c r="C101" s="65">
        <f t="shared" si="30"/>
        <v>3</v>
      </c>
      <c r="D101" s="65">
        <f t="shared" si="31"/>
        <v>4</v>
      </c>
      <c r="E101" s="65">
        <v>1</v>
      </c>
      <c r="F101" s="65">
        <v>1</v>
      </c>
      <c r="G101" s="65">
        <v>2</v>
      </c>
      <c r="H101" s="65">
        <v>6</v>
      </c>
      <c r="I101" s="65">
        <v>7</v>
      </c>
      <c r="J101" s="65">
        <f t="shared" si="32"/>
        <v>-1</v>
      </c>
      <c r="L101" s="62" t="s">
        <v>615</v>
      </c>
      <c r="M101" s="65">
        <f t="shared" si="33"/>
        <v>3</v>
      </c>
      <c r="N101" s="65">
        <f t="shared" si="34"/>
        <v>3</v>
      </c>
      <c r="O101" s="65">
        <v>1</v>
      </c>
      <c r="P101" s="65">
        <v>1</v>
      </c>
      <c r="Q101" s="65">
        <v>1</v>
      </c>
      <c r="R101" s="65">
        <v>2</v>
      </c>
      <c r="S101" s="65">
        <v>3</v>
      </c>
      <c r="T101" s="65">
        <f t="shared" si="35"/>
        <v>-1</v>
      </c>
    </row>
    <row r="102" spans="2:21" x14ac:dyDescent="0.25">
      <c r="B102" s="73" t="s">
        <v>541</v>
      </c>
      <c r="C102" s="68">
        <f t="shared" si="30"/>
        <v>0</v>
      </c>
      <c r="D102" s="68">
        <f t="shared" si="31"/>
        <v>0</v>
      </c>
      <c r="E102" s="68"/>
      <c r="F102" s="68"/>
      <c r="G102" s="68"/>
      <c r="H102" s="68"/>
      <c r="I102" s="68"/>
      <c r="J102" s="68">
        <f t="shared" si="32"/>
        <v>0</v>
      </c>
      <c r="L102" s="62" t="s">
        <v>615</v>
      </c>
      <c r="M102" s="65">
        <f t="shared" si="33"/>
        <v>10</v>
      </c>
      <c r="N102" s="65">
        <f t="shared" si="34"/>
        <v>9</v>
      </c>
      <c r="O102" s="65">
        <v>3</v>
      </c>
      <c r="P102" s="65">
        <v>4</v>
      </c>
      <c r="Q102" s="65">
        <v>2</v>
      </c>
      <c r="R102" s="65">
        <v>6</v>
      </c>
      <c r="S102" s="65">
        <v>11</v>
      </c>
      <c r="T102" s="65">
        <f t="shared" si="35"/>
        <v>-5</v>
      </c>
    </row>
    <row r="103" spans="2:21" x14ac:dyDescent="0.25">
      <c r="B103" s="72" t="s">
        <v>540</v>
      </c>
      <c r="C103" s="65">
        <f t="shared" si="30"/>
        <v>2</v>
      </c>
      <c r="D103" s="65">
        <f t="shared" si="31"/>
        <v>4</v>
      </c>
      <c r="E103" s="65">
        <v>0</v>
      </c>
      <c r="F103" s="65">
        <v>2</v>
      </c>
      <c r="G103" s="65">
        <v>2</v>
      </c>
      <c r="H103" s="65">
        <v>3</v>
      </c>
      <c r="I103" s="65">
        <v>7</v>
      </c>
      <c r="J103" s="65">
        <f t="shared" si="32"/>
        <v>-4</v>
      </c>
      <c r="L103" s="62" t="s">
        <v>615</v>
      </c>
      <c r="M103" s="65">
        <f t="shared" si="33"/>
        <v>13</v>
      </c>
      <c r="N103" s="65">
        <f t="shared" si="34"/>
        <v>9</v>
      </c>
      <c r="O103" s="65">
        <v>6</v>
      </c>
      <c r="P103" s="65">
        <v>1</v>
      </c>
      <c r="Q103" s="65">
        <v>2</v>
      </c>
      <c r="R103" s="65">
        <v>17</v>
      </c>
      <c r="S103" s="65">
        <v>6</v>
      </c>
      <c r="T103" s="65">
        <f t="shared" si="35"/>
        <v>11</v>
      </c>
    </row>
    <row r="104" spans="2:21" x14ac:dyDescent="0.25">
      <c r="C104" s="50"/>
      <c r="D104" s="50"/>
      <c r="E104" s="50"/>
      <c r="F104" s="50"/>
      <c r="G104" s="50"/>
      <c r="H104" s="50"/>
      <c r="I104" s="50"/>
      <c r="J104" s="50"/>
      <c r="L104" s="62" t="s">
        <v>614</v>
      </c>
      <c r="M104" s="65">
        <f t="shared" si="33"/>
        <v>6</v>
      </c>
      <c r="N104" s="65">
        <f t="shared" si="34"/>
        <v>6</v>
      </c>
      <c r="O104" s="65">
        <v>2</v>
      </c>
      <c r="P104" s="65">
        <v>2</v>
      </c>
      <c r="Q104" s="65">
        <v>2</v>
      </c>
      <c r="R104" s="65">
        <v>12</v>
      </c>
      <c r="S104" s="65">
        <v>14</v>
      </c>
      <c r="T104" s="65">
        <f t="shared" si="35"/>
        <v>-2</v>
      </c>
    </row>
    <row r="105" spans="2:21" x14ac:dyDescent="0.25">
      <c r="C105" s="50"/>
      <c r="D105" s="50">
        <f t="shared" ref="D105:J105" si="36">SUM(D81:D103)</f>
        <v>108</v>
      </c>
      <c r="E105" s="50">
        <f t="shared" si="36"/>
        <v>41</v>
      </c>
      <c r="F105" s="50">
        <f t="shared" si="36"/>
        <v>26</v>
      </c>
      <c r="G105" s="50">
        <f t="shared" si="36"/>
        <v>41</v>
      </c>
      <c r="H105" s="50">
        <f t="shared" si="36"/>
        <v>133</v>
      </c>
      <c r="I105" s="50">
        <f t="shared" si="36"/>
        <v>133</v>
      </c>
      <c r="J105" s="50">
        <f t="shared" si="36"/>
        <v>0</v>
      </c>
      <c r="L105" s="62" t="s">
        <v>614</v>
      </c>
      <c r="M105" s="65">
        <f t="shared" si="33"/>
        <v>1</v>
      </c>
      <c r="N105" s="65">
        <f t="shared" si="34"/>
        <v>2</v>
      </c>
      <c r="O105" s="65">
        <v>0</v>
      </c>
      <c r="P105" s="65">
        <v>1</v>
      </c>
      <c r="Q105" s="65">
        <v>1</v>
      </c>
      <c r="R105" s="65">
        <v>0</v>
      </c>
      <c r="S105" s="65">
        <v>1</v>
      </c>
      <c r="T105" s="65">
        <f t="shared" si="35"/>
        <v>-1</v>
      </c>
    </row>
    <row r="106" spans="2:21" x14ac:dyDescent="0.25">
      <c r="C106" s="50"/>
      <c r="D106" s="50"/>
      <c r="E106" s="50"/>
      <c r="F106" s="50"/>
      <c r="G106" s="50"/>
      <c r="H106" s="50"/>
      <c r="I106" s="50"/>
      <c r="J106" s="50"/>
      <c r="L106" s="62" t="s">
        <v>614</v>
      </c>
      <c r="M106" s="65">
        <f t="shared" si="33"/>
        <v>3</v>
      </c>
      <c r="N106" s="65">
        <f t="shared" si="34"/>
        <v>3</v>
      </c>
      <c r="O106" s="65">
        <v>1</v>
      </c>
      <c r="P106" s="65">
        <v>1</v>
      </c>
      <c r="Q106" s="65">
        <v>1</v>
      </c>
      <c r="R106" s="65">
        <v>4</v>
      </c>
      <c r="S106" s="65">
        <v>4</v>
      </c>
      <c r="T106" s="65">
        <f t="shared" si="35"/>
        <v>0</v>
      </c>
    </row>
    <row r="107" spans="2:21" x14ac:dyDescent="0.25">
      <c r="C107" s="50"/>
      <c r="D107" s="50">
        <f>D105/2-1</f>
        <v>53</v>
      </c>
      <c r="E107" s="50"/>
      <c r="F107" s="50"/>
      <c r="G107" s="50"/>
      <c r="H107" s="50">
        <f>H105-1</f>
        <v>132</v>
      </c>
      <c r="I107" s="50"/>
      <c r="J107" s="50"/>
      <c r="L107" s="62" t="s">
        <v>614</v>
      </c>
      <c r="M107" s="65">
        <f t="shared" si="33"/>
        <v>10</v>
      </c>
      <c r="N107" s="65">
        <f t="shared" si="34"/>
        <v>7</v>
      </c>
      <c r="O107" s="65">
        <v>4</v>
      </c>
      <c r="P107" s="65">
        <v>2</v>
      </c>
      <c r="Q107" s="65">
        <v>1</v>
      </c>
      <c r="R107" s="65">
        <v>15</v>
      </c>
      <c r="S107" s="65">
        <v>5</v>
      </c>
      <c r="T107" s="65">
        <f t="shared" si="35"/>
        <v>10</v>
      </c>
      <c r="U107" s="1" t="s">
        <v>613</v>
      </c>
    </row>
    <row r="108" spans="2:21" x14ac:dyDescent="0.25">
      <c r="L108" s="62" t="s">
        <v>612</v>
      </c>
      <c r="M108" s="65">
        <f t="shared" si="33"/>
        <v>4</v>
      </c>
      <c r="N108" s="65">
        <f t="shared" si="34"/>
        <v>4</v>
      </c>
      <c r="O108" s="65">
        <v>2</v>
      </c>
      <c r="P108" s="65">
        <v>0</v>
      </c>
      <c r="Q108" s="65">
        <v>2</v>
      </c>
      <c r="R108" s="65">
        <v>5</v>
      </c>
      <c r="S108" s="65">
        <v>7</v>
      </c>
      <c r="T108" s="65">
        <f t="shared" si="35"/>
        <v>-2</v>
      </c>
    </row>
    <row r="109" spans="2:21" x14ac:dyDescent="0.25">
      <c r="L109" s="62" t="s">
        <v>612</v>
      </c>
      <c r="M109" s="65">
        <f t="shared" si="33"/>
        <v>12</v>
      </c>
      <c r="N109" s="65">
        <f t="shared" si="34"/>
        <v>9</v>
      </c>
      <c r="O109" s="65">
        <v>5</v>
      </c>
      <c r="P109" s="65">
        <v>2</v>
      </c>
      <c r="Q109" s="65">
        <v>2</v>
      </c>
      <c r="R109" s="65">
        <v>18</v>
      </c>
      <c r="S109" s="65">
        <v>9</v>
      </c>
      <c r="T109" s="65">
        <f t="shared" si="35"/>
        <v>9</v>
      </c>
    </row>
    <row r="110" spans="2:21" x14ac:dyDescent="0.25">
      <c r="L110" s="62" t="s">
        <v>612</v>
      </c>
      <c r="M110" s="65">
        <f t="shared" si="33"/>
        <v>4</v>
      </c>
      <c r="N110" s="65">
        <f t="shared" si="34"/>
        <v>5</v>
      </c>
      <c r="O110" s="65">
        <v>1</v>
      </c>
      <c r="P110" s="65">
        <v>2</v>
      </c>
      <c r="Q110" s="65">
        <v>2</v>
      </c>
      <c r="R110" s="65">
        <v>9</v>
      </c>
      <c r="S110" s="65">
        <v>10</v>
      </c>
      <c r="T110" s="65">
        <f t="shared" si="35"/>
        <v>-1</v>
      </c>
    </row>
    <row r="111" spans="2:21" x14ac:dyDescent="0.25">
      <c r="L111" s="62" t="s">
        <v>612</v>
      </c>
      <c r="M111" s="65">
        <f t="shared" si="33"/>
        <v>6</v>
      </c>
      <c r="N111" s="65">
        <f t="shared" si="34"/>
        <v>5</v>
      </c>
      <c r="O111" s="65">
        <v>3</v>
      </c>
      <c r="P111" s="65">
        <v>0</v>
      </c>
      <c r="Q111" s="65">
        <v>2</v>
      </c>
      <c r="R111" s="65">
        <v>10</v>
      </c>
      <c r="S111" s="65">
        <v>9</v>
      </c>
      <c r="T111" s="65">
        <f t="shared" si="35"/>
        <v>1</v>
      </c>
    </row>
    <row r="112" spans="2:21" x14ac:dyDescent="0.25">
      <c r="L112" s="62" t="s">
        <v>612</v>
      </c>
      <c r="M112" s="65">
        <f t="shared" si="33"/>
        <v>6</v>
      </c>
      <c r="N112" s="65">
        <f t="shared" si="34"/>
        <v>6</v>
      </c>
      <c r="O112" s="65">
        <v>2</v>
      </c>
      <c r="P112" s="65">
        <v>2</v>
      </c>
      <c r="Q112" s="65">
        <v>2</v>
      </c>
      <c r="R112" s="65">
        <v>7</v>
      </c>
      <c r="S112" s="65">
        <v>5</v>
      </c>
      <c r="T112" s="65">
        <f t="shared" si="35"/>
        <v>2</v>
      </c>
    </row>
    <row r="113" spans="12:20" x14ac:dyDescent="0.25">
      <c r="L113" s="62" t="s">
        <v>612</v>
      </c>
      <c r="M113" s="65">
        <f t="shared" ref="M113:M144" si="37">O113*2+P113</f>
        <v>4</v>
      </c>
      <c r="N113" s="65">
        <f t="shared" ref="N113:N144" si="38">O113+P113+Q113</f>
        <v>4</v>
      </c>
      <c r="O113" s="65">
        <v>2</v>
      </c>
      <c r="P113" s="65">
        <v>0</v>
      </c>
      <c r="Q113" s="65">
        <v>2</v>
      </c>
      <c r="R113" s="65">
        <v>6</v>
      </c>
      <c r="S113" s="65">
        <v>6</v>
      </c>
      <c r="T113" s="65">
        <f t="shared" ref="T113:T144" si="39">R113-S113</f>
        <v>0</v>
      </c>
    </row>
    <row r="114" spans="12:20" x14ac:dyDescent="0.25">
      <c r="L114" s="62" t="s">
        <v>612</v>
      </c>
      <c r="M114" s="65">
        <f t="shared" si="37"/>
        <v>1</v>
      </c>
      <c r="N114" s="65">
        <f t="shared" si="38"/>
        <v>4</v>
      </c>
      <c r="O114" s="65">
        <v>0</v>
      </c>
      <c r="P114" s="65">
        <v>1</v>
      </c>
      <c r="Q114" s="65">
        <v>3</v>
      </c>
      <c r="R114" s="65">
        <v>1</v>
      </c>
      <c r="S114" s="65">
        <v>4</v>
      </c>
      <c r="T114" s="65">
        <f t="shared" si="39"/>
        <v>-3</v>
      </c>
    </row>
    <row r="115" spans="12:20" x14ac:dyDescent="0.25">
      <c r="L115" s="62" t="s">
        <v>611</v>
      </c>
      <c r="M115" s="65">
        <f t="shared" si="37"/>
        <v>0</v>
      </c>
      <c r="N115" s="65">
        <f t="shared" si="38"/>
        <v>2</v>
      </c>
      <c r="O115" s="65">
        <v>0</v>
      </c>
      <c r="P115" s="65">
        <v>0</v>
      </c>
      <c r="Q115" s="65">
        <v>2</v>
      </c>
      <c r="R115" s="65">
        <v>1</v>
      </c>
      <c r="S115" s="65">
        <v>4</v>
      </c>
      <c r="T115" s="65">
        <f t="shared" si="39"/>
        <v>-3</v>
      </c>
    </row>
    <row r="116" spans="12:20" x14ac:dyDescent="0.25">
      <c r="L116" s="62" t="s">
        <v>610</v>
      </c>
      <c r="M116" s="65">
        <f t="shared" si="37"/>
        <v>2</v>
      </c>
      <c r="N116" s="65">
        <f t="shared" si="38"/>
        <v>3</v>
      </c>
      <c r="O116" s="65">
        <v>1</v>
      </c>
      <c r="P116" s="65">
        <v>0</v>
      </c>
      <c r="Q116" s="65">
        <v>2</v>
      </c>
      <c r="R116" s="65">
        <v>4</v>
      </c>
      <c r="S116" s="65">
        <v>6</v>
      </c>
      <c r="T116" s="65">
        <f t="shared" si="39"/>
        <v>-2</v>
      </c>
    </row>
    <row r="117" spans="12:20" x14ac:dyDescent="0.25">
      <c r="L117" s="62" t="s">
        <v>609</v>
      </c>
      <c r="M117" s="65">
        <f t="shared" si="37"/>
        <v>6</v>
      </c>
      <c r="N117" s="65">
        <f t="shared" si="38"/>
        <v>6</v>
      </c>
      <c r="O117" s="65">
        <v>1</v>
      </c>
      <c r="P117" s="65">
        <v>4</v>
      </c>
      <c r="Q117" s="65">
        <v>1</v>
      </c>
      <c r="R117" s="65">
        <v>6</v>
      </c>
      <c r="S117" s="65">
        <v>6</v>
      </c>
      <c r="T117" s="65">
        <f t="shared" si="39"/>
        <v>0</v>
      </c>
    </row>
    <row r="118" spans="12:20" x14ac:dyDescent="0.25">
      <c r="L118" s="62" t="s">
        <v>608</v>
      </c>
      <c r="M118" s="65">
        <f t="shared" si="37"/>
        <v>8</v>
      </c>
      <c r="N118" s="65">
        <f t="shared" si="38"/>
        <v>7</v>
      </c>
      <c r="O118" s="65">
        <v>2</v>
      </c>
      <c r="P118" s="65">
        <v>4</v>
      </c>
      <c r="Q118" s="65">
        <v>1</v>
      </c>
      <c r="R118" s="65">
        <v>12</v>
      </c>
      <c r="S118" s="65">
        <v>10</v>
      </c>
      <c r="T118" s="65">
        <f t="shared" si="39"/>
        <v>2</v>
      </c>
    </row>
    <row r="119" spans="12:20" x14ac:dyDescent="0.25">
      <c r="L119" s="62" t="s">
        <v>608</v>
      </c>
      <c r="M119" s="65">
        <f t="shared" si="37"/>
        <v>6</v>
      </c>
      <c r="N119" s="65">
        <f t="shared" si="38"/>
        <v>6</v>
      </c>
      <c r="O119" s="65">
        <v>2</v>
      </c>
      <c r="P119" s="65">
        <v>2</v>
      </c>
      <c r="Q119" s="65">
        <v>2</v>
      </c>
      <c r="R119" s="65">
        <v>6</v>
      </c>
      <c r="S119" s="65">
        <v>6</v>
      </c>
      <c r="T119" s="65">
        <f t="shared" si="39"/>
        <v>0</v>
      </c>
    </row>
    <row r="120" spans="12:20" x14ac:dyDescent="0.25">
      <c r="L120" s="62" t="s">
        <v>608</v>
      </c>
      <c r="M120" s="65">
        <f t="shared" si="37"/>
        <v>12</v>
      </c>
      <c r="N120" s="65">
        <f t="shared" si="38"/>
        <v>11</v>
      </c>
      <c r="O120" s="65">
        <v>6</v>
      </c>
      <c r="P120" s="65">
        <v>0</v>
      </c>
      <c r="Q120" s="65">
        <v>5</v>
      </c>
      <c r="R120" s="65">
        <v>18</v>
      </c>
      <c r="S120" s="65">
        <v>13</v>
      </c>
      <c r="T120" s="65">
        <f t="shared" si="39"/>
        <v>5</v>
      </c>
    </row>
    <row r="121" spans="12:20" x14ac:dyDescent="0.25">
      <c r="L121" s="62" t="s">
        <v>607</v>
      </c>
      <c r="M121" s="65">
        <f t="shared" si="37"/>
        <v>1</v>
      </c>
      <c r="N121" s="65">
        <f t="shared" si="38"/>
        <v>2</v>
      </c>
      <c r="O121" s="65">
        <v>0</v>
      </c>
      <c r="P121" s="65">
        <v>1</v>
      </c>
      <c r="Q121" s="65">
        <v>1</v>
      </c>
      <c r="R121" s="65">
        <v>2</v>
      </c>
      <c r="S121" s="65">
        <v>3</v>
      </c>
      <c r="T121" s="65">
        <f t="shared" si="39"/>
        <v>-1</v>
      </c>
    </row>
    <row r="122" spans="12:20" x14ac:dyDescent="0.25">
      <c r="L122" s="62" t="s">
        <v>606</v>
      </c>
      <c r="M122" s="65">
        <f t="shared" si="37"/>
        <v>10</v>
      </c>
      <c r="N122" s="65">
        <f t="shared" si="38"/>
        <v>8</v>
      </c>
      <c r="O122" s="65">
        <v>5</v>
      </c>
      <c r="P122" s="65">
        <v>0</v>
      </c>
      <c r="Q122" s="65">
        <v>3</v>
      </c>
      <c r="R122" s="65">
        <v>16</v>
      </c>
      <c r="S122" s="65">
        <v>12</v>
      </c>
      <c r="T122" s="65">
        <f t="shared" si="39"/>
        <v>4</v>
      </c>
    </row>
    <row r="123" spans="12:20" x14ac:dyDescent="0.25">
      <c r="L123" s="62" t="s">
        <v>606</v>
      </c>
      <c r="M123" s="65">
        <f t="shared" si="37"/>
        <v>10</v>
      </c>
      <c r="N123" s="65">
        <f t="shared" si="38"/>
        <v>9</v>
      </c>
      <c r="O123" s="65">
        <v>5</v>
      </c>
      <c r="P123" s="65">
        <v>0</v>
      </c>
      <c r="Q123" s="65">
        <v>4</v>
      </c>
      <c r="R123" s="65">
        <v>15</v>
      </c>
      <c r="S123" s="65">
        <v>11</v>
      </c>
      <c r="T123" s="65">
        <f t="shared" si="39"/>
        <v>4</v>
      </c>
    </row>
    <row r="124" spans="12:20" x14ac:dyDescent="0.25">
      <c r="L124" s="62" t="s">
        <v>606</v>
      </c>
      <c r="M124" s="65">
        <f t="shared" si="37"/>
        <v>0</v>
      </c>
      <c r="N124" s="65">
        <f t="shared" si="38"/>
        <v>2</v>
      </c>
      <c r="O124" s="65">
        <v>0</v>
      </c>
      <c r="P124" s="65">
        <v>0</v>
      </c>
      <c r="Q124" s="65">
        <v>2</v>
      </c>
      <c r="R124" s="65">
        <v>0</v>
      </c>
      <c r="S124" s="65">
        <v>3</v>
      </c>
      <c r="T124" s="65">
        <f t="shared" si="39"/>
        <v>-3</v>
      </c>
    </row>
    <row r="125" spans="12:20" x14ac:dyDescent="0.25">
      <c r="L125" s="62" t="s">
        <v>423</v>
      </c>
      <c r="M125" s="65">
        <f t="shared" si="37"/>
        <v>6</v>
      </c>
      <c r="N125" s="65">
        <f t="shared" si="38"/>
        <v>5</v>
      </c>
      <c r="O125" s="65">
        <v>1</v>
      </c>
      <c r="P125" s="65">
        <v>4</v>
      </c>
      <c r="Q125" s="65">
        <v>0</v>
      </c>
      <c r="R125" s="65">
        <v>11</v>
      </c>
      <c r="S125" s="65">
        <v>6</v>
      </c>
      <c r="T125" s="65">
        <f t="shared" si="39"/>
        <v>5</v>
      </c>
    </row>
    <row r="126" spans="12:20" x14ac:dyDescent="0.25">
      <c r="L126" s="62" t="s">
        <v>605</v>
      </c>
      <c r="M126" s="65">
        <f t="shared" si="37"/>
        <v>2</v>
      </c>
      <c r="N126" s="65">
        <f t="shared" si="38"/>
        <v>3</v>
      </c>
      <c r="O126" s="65">
        <v>1</v>
      </c>
      <c r="P126" s="65">
        <v>0</v>
      </c>
      <c r="Q126" s="65">
        <v>2</v>
      </c>
      <c r="R126" s="65">
        <v>4</v>
      </c>
      <c r="S126" s="65">
        <v>7</v>
      </c>
      <c r="T126" s="65">
        <f t="shared" si="39"/>
        <v>-3</v>
      </c>
    </row>
    <row r="127" spans="12:20" x14ac:dyDescent="0.25">
      <c r="L127" s="62" t="s">
        <v>604</v>
      </c>
      <c r="M127" s="65">
        <f t="shared" si="37"/>
        <v>4</v>
      </c>
      <c r="N127" s="65">
        <f t="shared" si="38"/>
        <v>5</v>
      </c>
      <c r="O127" s="65">
        <v>1</v>
      </c>
      <c r="P127" s="65">
        <v>2</v>
      </c>
      <c r="Q127" s="65">
        <v>2</v>
      </c>
      <c r="R127" s="65">
        <v>6</v>
      </c>
      <c r="S127" s="65">
        <v>12</v>
      </c>
      <c r="T127" s="65">
        <f t="shared" si="39"/>
        <v>-6</v>
      </c>
    </row>
    <row r="128" spans="12:20" x14ac:dyDescent="0.25">
      <c r="L128" s="62" t="s">
        <v>604</v>
      </c>
      <c r="M128" s="65">
        <f t="shared" si="37"/>
        <v>4</v>
      </c>
      <c r="N128" s="65">
        <f t="shared" si="38"/>
        <v>5</v>
      </c>
      <c r="O128" s="65">
        <v>1</v>
      </c>
      <c r="P128" s="65">
        <v>2</v>
      </c>
      <c r="Q128" s="65">
        <v>2</v>
      </c>
      <c r="R128" s="65">
        <v>6</v>
      </c>
      <c r="S128" s="65">
        <v>6</v>
      </c>
      <c r="T128" s="65">
        <f t="shared" si="39"/>
        <v>0</v>
      </c>
    </row>
    <row r="129" spans="12:20" x14ac:dyDescent="0.25">
      <c r="L129" s="62" t="s">
        <v>603</v>
      </c>
      <c r="M129" s="65">
        <f t="shared" si="37"/>
        <v>1</v>
      </c>
      <c r="N129" s="65">
        <f t="shared" si="38"/>
        <v>2</v>
      </c>
      <c r="O129" s="65">
        <v>0</v>
      </c>
      <c r="P129" s="65">
        <v>1</v>
      </c>
      <c r="Q129" s="65">
        <v>1</v>
      </c>
      <c r="R129" s="65">
        <v>3</v>
      </c>
      <c r="S129" s="65">
        <v>5</v>
      </c>
      <c r="T129" s="65">
        <f t="shared" si="39"/>
        <v>-2</v>
      </c>
    </row>
    <row r="130" spans="12:20" x14ac:dyDescent="0.25">
      <c r="L130" s="62" t="s">
        <v>602</v>
      </c>
      <c r="M130" s="65">
        <f t="shared" si="37"/>
        <v>5</v>
      </c>
      <c r="N130" s="65">
        <f t="shared" si="38"/>
        <v>5</v>
      </c>
      <c r="O130" s="65">
        <v>2</v>
      </c>
      <c r="P130" s="65">
        <v>1</v>
      </c>
      <c r="Q130" s="65">
        <v>2</v>
      </c>
      <c r="R130" s="65">
        <v>4</v>
      </c>
      <c r="S130" s="65">
        <v>6</v>
      </c>
      <c r="T130" s="65">
        <f t="shared" si="39"/>
        <v>-2</v>
      </c>
    </row>
    <row r="131" spans="12:20" x14ac:dyDescent="0.25">
      <c r="L131" s="62" t="s">
        <v>601</v>
      </c>
      <c r="M131" s="65">
        <f t="shared" si="37"/>
        <v>5</v>
      </c>
      <c r="N131" s="65">
        <f t="shared" si="38"/>
        <v>4</v>
      </c>
      <c r="O131" s="65">
        <v>2</v>
      </c>
      <c r="P131" s="65">
        <v>1</v>
      </c>
      <c r="Q131" s="65">
        <v>1</v>
      </c>
      <c r="R131" s="65">
        <v>7</v>
      </c>
      <c r="S131" s="65">
        <v>5</v>
      </c>
      <c r="T131" s="65">
        <f t="shared" si="39"/>
        <v>2</v>
      </c>
    </row>
    <row r="132" spans="12:20" x14ac:dyDescent="0.25">
      <c r="L132" s="62" t="s">
        <v>601</v>
      </c>
      <c r="M132" s="65">
        <f t="shared" si="37"/>
        <v>4</v>
      </c>
      <c r="N132" s="65">
        <f t="shared" si="38"/>
        <v>4</v>
      </c>
      <c r="O132" s="65">
        <v>1</v>
      </c>
      <c r="P132" s="65">
        <v>2</v>
      </c>
      <c r="Q132" s="65">
        <v>1</v>
      </c>
      <c r="R132" s="65">
        <v>4</v>
      </c>
      <c r="S132" s="65">
        <v>4</v>
      </c>
      <c r="T132" s="65">
        <f t="shared" si="39"/>
        <v>0</v>
      </c>
    </row>
    <row r="133" spans="12:20" x14ac:dyDescent="0.25">
      <c r="L133" s="62" t="s">
        <v>601</v>
      </c>
      <c r="M133" s="65">
        <f t="shared" si="37"/>
        <v>15</v>
      </c>
      <c r="N133" s="65">
        <f t="shared" si="38"/>
        <v>8</v>
      </c>
      <c r="O133" s="65">
        <v>7</v>
      </c>
      <c r="P133" s="65">
        <v>1</v>
      </c>
      <c r="Q133" s="65">
        <v>0</v>
      </c>
      <c r="R133" s="65">
        <v>25</v>
      </c>
      <c r="S133" s="65">
        <v>7</v>
      </c>
      <c r="T133" s="65">
        <f t="shared" si="39"/>
        <v>18</v>
      </c>
    </row>
    <row r="134" spans="12:20" x14ac:dyDescent="0.25">
      <c r="L134" s="62" t="s">
        <v>601</v>
      </c>
      <c r="M134" s="65">
        <f t="shared" si="37"/>
        <v>3</v>
      </c>
      <c r="N134" s="65">
        <f t="shared" si="38"/>
        <v>3</v>
      </c>
      <c r="O134" s="65">
        <v>1</v>
      </c>
      <c r="P134" s="65">
        <v>1</v>
      </c>
      <c r="Q134" s="65">
        <v>1</v>
      </c>
      <c r="R134" s="65">
        <v>2</v>
      </c>
      <c r="S134" s="65">
        <v>4</v>
      </c>
      <c r="T134" s="65">
        <f t="shared" si="39"/>
        <v>-2</v>
      </c>
    </row>
    <row r="135" spans="12:20" x14ac:dyDescent="0.25">
      <c r="L135" s="62" t="s">
        <v>601</v>
      </c>
      <c r="M135" s="65">
        <f t="shared" si="37"/>
        <v>5</v>
      </c>
      <c r="N135" s="65">
        <f t="shared" si="38"/>
        <v>4</v>
      </c>
      <c r="O135" s="65">
        <v>2</v>
      </c>
      <c r="P135" s="65">
        <v>1</v>
      </c>
      <c r="Q135" s="65">
        <v>1</v>
      </c>
      <c r="R135" s="65">
        <v>9</v>
      </c>
      <c r="S135" s="65">
        <v>4</v>
      </c>
      <c r="T135" s="65">
        <f t="shared" si="39"/>
        <v>5</v>
      </c>
    </row>
    <row r="136" spans="12:20" x14ac:dyDescent="0.25">
      <c r="L136" s="62" t="s">
        <v>600</v>
      </c>
      <c r="M136" s="65">
        <f t="shared" si="37"/>
        <v>0</v>
      </c>
      <c r="N136" s="65">
        <f t="shared" si="38"/>
        <v>2</v>
      </c>
      <c r="O136" s="65">
        <v>0</v>
      </c>
      <c r="P136" s="65">
        <v>0</v>
      </c>
      <c r="Q136" s="65">
        <v>2</v>
      </c>
      <c r="R136" s="65">
        <v>0</v>
      </c>
      <c r="S136" s="65">
        <v>7</v>
      </c>
      <c r="T136" s="65">
        <f t="shared" si="39"/>
        <v>-7</v>
      </c>
    </row>
    <row r="137" spans="12:20" x14ac:dyDescent="0.25">
      <c r="L137" s="62" t="s">
        <v>600</v>
      </c>
      <c r="M137" s="65">
        <f t="shared" si="37"/>
        <v>0</v>
      </c>
      <c r="N137" s="65">
        <f t="shared" si="38"/>
        <v>2</v>
      </c>
      <c r="O137" s="65">
        <v>0</v>
      </c>
      <c r="P137" s="65">
        <v>0</v>
      </c>
      <c r="Q137" s="65">
        <v>2</v>
      </c>
      <c r="R137" s="65">
        <v>3</v>
      </c>
      <c r="S137" s="65">
        <v>5</v>
      </c>
      <c r="T137" s="65">
        <f t="shared" si="39"/>
        <v>-2</v>
      </c>
    </row>
    <row r="138" spans="12:20" x14ac:dyDescent="0.25">
      <c r="L138" s="62" t="s">
        <v>600</v>
      </c>
      <c r="M138" s="65">
        <f t="shared" si="37"/>
        <v>2</v>
      </c>
      <c r="N138" s="65">
        <f t="shared" si="38"/>
        <v>3</v>
      </c>
      <c r="O138" s="65">
        <v>1</v>
      </c>
      <c r="P138" s="65">
        <v>0</v>
      </c>
      <c r="Q138" s="65">
        <v>2</v>
      </c>
      <c r="R138" s="65">
        <v>2</v>
      </c>
      <c r="S138" s="65">
        <v>5</v>
      </c>
      <c r="T138" s="65">
        <f t="shared" si="39"/>
        <v>-3</v>
      </c>
    </row>
    <row r="139" spans="12:20" x14ac:dyDescent="0.25">
      <c r="L139" s="62" t="s">
        <v>600</v>
      </c>
      <c r="M139" s="65">
        <f t="shared" si="37"/>
        <v>8</v>
      </c>
      <c r="N139" s="65">
        <f t="shared" si="38"/>
        <v>6</v>
      </c>
      <c r="O139" s="65">
        <v>4</v>
      </c>
      <c r="P139" s="65">
        <v>0</v>
      </c>
      <c r="Q139" s="65">
        <v>2</v>
      </c>
      <c r="R139" s="65">
        <v>12</v>
      </c>
      <c r="S139" s="65">
        <v>9</v>
      </c>
      <c r="T139" s="65">
        <f t="shared" si="39"/>
        <v>3</v>
      </c>
    </row>
    <row r="140" spans="12:20" x14ac:dyDescent="0.25">
      <c r="L140" s="62" t="s">
        <v>600</v>
      </c>
      <c r="M140" s="65">
        <f t="shared" si="37"/>
        <v>7</v>
      </c>
      <c r="N140" s="65">
        <f t="shared" si="38"/>
        <v>6</v>
      </c>
      <c r="O140" s="65">
        <v>2</v>
      </c>
      <c r="P140" s="65">
        <v>3</v>
      </c>
      <c r="Q140" s="65">
        <v>1</v>
      </c>
      <c r="R140" s="65">
        <v>11</v>
      </c>
      <c r="S140" s="65">
        <v>9</v>
      </c>
      <c r="T140" s="65">
        <f t="shared" si="39"/>
        <v>2</v>
      </c>
    </row>
    <row r="141" spans="12:20" x14ac:dyDescent="0.25">
      <c r="L141" s="62" t="s">
        <v>600</v>
      </c>
      <c r="M141" s="65">
        <f t="shared" si="37"/>
        <v>3</v>
      </c>
      <c r="N141" s="65">
        <f t="shared" si="38"/>
        <v>4</v>
      </c>
      <c r="O141" s="65">
        <v>1</v>
      </c>
      <c r="P141" s="65">
        <v>1</v>
      </c>
      <c r="Q141" s="65">
        <v>2</v>
      </c>
      <c r="R141" s="65">
        <v>5</v>
      </c>
      <c r="S141" s="65">
        <v>7</v>
      </c>
      <c r="T141" s="65">
        <f t="shared" si="39"/>
        <v>-2</v>
      </c>
    </row>
    <row r="142" spans="12:20" x14ac:dyDescent="0.25">
      <c r="L142" s="62" t="s">
        <v>599</v>
      </c>
      <c r="M142" s="65">
        <f t="shared" si="37"/>
        <v>0</v>
      </c>
      <c r="N142" s="65">
        <f t="shared" si="38"/>
        <v>2</v>
      </c>
      <c r="O142" s="65">
        <v>0</v>
      </c>
      <c r="P142" s="65">
        <v>0</v>
      </c>
      <c r="Q142" s="65">
        <v>2</v>
      </c>
      <c r="R142" s="65">
        <v>0</v>
      </c>
      <c r="S142" s="65">
        <v>5</v>
      </c>
      <c r="T142" s="65">
        <f t="shared" si="39"/>
        <v>-5</v>
      </c>
    </row>
    <row r="143" spans="12:20" x14ac:dyDescent="0.25">
      <c r="L143" s="62" t="s">
        <v>598</v>
      </c>
      <c r="M143" s="65">
        <f t="shared" si="37"/>
        <v>5</v>
      </c>
      <c r="N143" s="65">
        <f t="shared" si="38"/>
        <v>6</v>
      </c>
      <c r="O143" s="65">
        <v>1</v>
      </c>
      <c r="P143" s="65">
        <v>3</v>
      </c>
      <c r="Q143" s="65">
        <v>2</v>
      </c>
      <c r="R143" s="65">
        <v>7</v>
      </c>
      <c r="S143" s="65">
        <v>10</v>
      </c>
      <c r="T143" s="65">
        <f t="shared" si="39"/>
        <v>-3</v>
      </c>
    </row>
    <row r="144" spans="12:20" x14ac:dyDescent="0.25">
      <c r="L144" s="62" t="s">
        <v>598</v>
      </c>
      <c r="M144" s="65">
        <f t="shared" si="37"/>
        <v>1</v>
      </c>
      <c r="N144" s="65">
        <f t="shared" si="38"/>
        <v>2</v>
      </c>
      <c r="O144" s="65">
        <v>0</v>
      </c>
      <c r="P144" s="65">
        <v>1</v>
      </c>
      <c r="Q144" s="65">
        <v>1</v>
      </c>
      <c r="R144" s="65">
        <v>2</v>
      </c>
      <c r="S144" s="65">
        <v>5</v>
      </c>
      <c r="T144" s="65">
        <f t="shared" si="39"/>
        <v>-3</v>
      </c>
    </row>
    <row r="145" spans="12:20" x14ac:dyDescent="0.25">
      <c r="L145" s="62" t="s">
        <v>598</v>
      </c>
      <c r="M145" s="65">
        <f t="shared" ref="M145:M176" si="40">O145*2+P145</f>
        <v>1</v>
      </c>
      <c r="N145" s="65">
        <f t="shared" ref="N145:N176" si="41">O145+P145+Q145</f>
        <v>2</v>
      </c>
      <c r="O145" s="65">
        <v>0</v>
      </c>
      <c r="P145" s="65">
        <v>1</v>
      </c>
      <c r="Q145" s="65">
        <v>1</v>
      </c>
      <c r="R145" s="65">
        <v>1</v>
      </c>
      <c r="S145" s="65">
        <v>2</v>
      </c>
      <c r="T145" s="65">
        <f t="shared" ref="T145:T176" si="42">R145-S145</f>
        <v>-1</v>
      </c>
    </row>
    <row r="146" spans="12:20" x14ac:dyDescent="0.25">
      <c r="L146" s="62" t="s">
        <v>597</v>
      </c>
      <c r="M146" s="65">
        <f t="shared" si="40"/>
        <v>3</v>
      </c>
      <c r="N146" s="65">
        <f t="shared" si="41"/>
        <v>3</v>
      </c>
      <c r="O146" s="65">
        <v>0</v>
      </c>
      <c r="P146" s="65">
        <v>3</v>
      </c>
      <c r="Q146" s="65">
        <v>0</v>
      </c>
      <c r="R146" s="65">
        <v>4</v>
      </c>
      <c r="S146" s="65">
        <v>4</v>
      </c>
      <c r="T146" s="65">
        <f t="shared" si="42"/>
        <v>0</v>
      </c>
    </row>
    <row r="147" spans="12:20" x14ac:dyDescent="0.25">
      <c r="L147" s="62" t="s">
        <v>596</v>
      </c>
      <c r="M147" s="65">
        <f t="shared" si="40"/>
        <v>2</v>
      </c>
      <c r="N147" s="65">
        <f t="shared" si="41"/>
        <v>3</v>
      </c>
      <c r="O147" s="65">
        <v>1</v>
      </c>
      <c r="P147" s="65">
        <v>0</v>
      </c>
      <c r="Q147" s="65">
        <v>2</v>
      </c>
      <c r="R147" s="65">
        <v>4</v>
      </c>
      <c r="S147" s="65">
        <v>11</v>
      </c>
      <c r="T147" s="65">
        <f t="shared" si="42"/>
        <v>-7</v>
      </c>
    </row>
    <row r="148" spans="12:20" x14ac:dyDescent="0.25">
      <c r="L148" s="62" t="s">
        <v>595</v>
      </c>
      <c r="M148" s="65">
        <f t="shared" si="40"/>
        <v>2</v>
      </c>
      <c r="N148" s="65">
        <f t="shared" si="41"/>
        <v>3</v>
      </c>
      <c r="O148" s="65">
        <v>1</v>
      </c>
      <c r="P148" s="65">
        <v>0</v>
      </c>
      <c r="Q148" s="65">
        <v>2</v>
      </c>
      <c r="R148" s="65">
        <v>4</v>
      </c>
      <c r="S148" s="65">
        <v>5</v>
      </c>
      <c r="T148" s="65">
        <f t="shared" si="42"/>
        <v>-1</v>
      </c>
    </row>
    <row r="149" spans="12:20" x14ac:dyDescent="0.25">
      <c r="L149" s="62" t="s">
        <v>594</v>
      </c>
      <c r="M149" s="65">
        <f t="shared" si="40"/>
        <v>4</v>
      </c>
      <c r="N149" s="65">
        <f t="shared" si="41"/>
        <v>4</v>
      </c>
      <c r="O149" s="65">
        <v>1</v>
      </c>
      <c r="P149" s="65">
        <v>2</v>
      </c>
      <c r="Q149" s="65">
        <v>1</v>
      </c>
      <c r="R149" s="65">
        <v>5</v>
      </c>
      <c r="S149" s="65">
        <v>6</v>
      </c>
      <c r="T149" s="65">
        <f t="shared" si="42"/>
        <v>-1</v>
      </c>
    </row>
    <row r="150" spans="12:20" x14ac:dyDescent="0.25">
      <c r="L150" s="62" t="s">
        <v>594</v>
      </c>
      <c r="M150" s="65">
        <f t="shared" si="40"/>
        <v>5</v>
      </c>
      <c r="N150" s="65">
        <f t="shared" si="41"/>
        <v>4</v>
      </c>
      <c r="O150" s="65">
        <v>2</v>
      </c>
      <c r="P150" s="65">
        <v>1</v>
      </c>
      <c r="Q150" s="65">
        <v>1</v>
      </c>
      <c r="R150" s="65">
        <v>6</v>
      </c>
      <c r="S150" s="65">
        <v>6</v>
      </c>
      <c r="T150" s="65">
        <f t="shared" si="42"/>
        <v>0</v>
      </c>
    </row>
    <row r="151" spans="12:20" x14ac:dyDescent="0.25">
      <c r="L151" s="62" t="s">
        <v>593</v>
      </c>
      <c r="M151" s="65">
        <f t="shared" si="40"/>
        <v>0</v>
      </c>
      <c r="N151" s="65">
        <f t="shared" si="41"/>
        <v>2</v>
      </c>
      <c r="O151" s="65">
        <v>0</v>
      </c>
      <c r="P151" s="65">
        <v>0</v>
      </c>
      <c r="Q151" s="65">
        <v>2</v>
      </c>
      <c r="R151" s="65">
        <v>0</v>
      </c>
      <c r="S151" s="65">
        <v>2</v>
      </c>
      <c r="T151" s="65">
        <f t="shared" si="42"/>
        <v>-2</v>
      </c>
    </row>
    <row r="152" spans="12:20" x14ac:dyDescent="0.25">
      <c r="L152" s="62" t="s">
        <v>593</v>
      </c>
      <c r="M152" s="65">
        <f t="shared" si="40"/>
        <v>6</v>
      </c>
      <c r="N152" s="65">
        <f t="shared" si="41"/>
        <v>5</v>
      </c>
      <c r="O152" s="65">
        <v>2</v>
      </c>
      <c r="P152" s="65">
        <v>2</v>
      </c>
      <c r="Q152" s="65">
        <v>1</v>
      </c>
      <c r="R152" s="65">
        <v>5</v>
      </c>
      <c r="S152" s="65">
        <v>3</v>
      </c>
      <c r="T152" s="65">
        <f t="shared" si="42"/>
        <v>2</v>
      </c>
    </row>
    <row r="153" spans="12:20" x14ac:dyDescent="0.25">
      <c r="L153" s="62" t="s">
        <v>592</v>
      </c>
      <c r="M153" s="65">
        <f t="shared" si="40"/>
        <v>5</v>
      </c>
      <c r="N153" s="65">
        <f t="shared" si="41"/>
        <v>4</v>
      </c>
      <c r="O153" s="65">
        <v>2</v>
      </c>
      <c r="P153" s="65">
        <v>1</v>
      </c>
      <c r="Q153" s="65">
        <v>1</v>
      </c>
      <c r="R153" s="65">
        <v>6</v>
      </c>
      <c r="S153" s="65">
        <v>6</v>
      </c>
      <c r="T153" s="65">
        <f t="shared" si="42"/>
        <v>0</v>
      </c>
    </row>
    <row r="154" spans="12:20" x14ac:dyDescent="0.25">
      <c r="L154" s="62" t="s">
        <v>591</v>
      </c>
      <c r="M154" s="65">
        <f t="shared" si="40"/>
        <v>2</v>
      </c>
      <c r="N154" s="65">
        <f t="shared" si="41"/>
        <v>3</v>
      </c>
      <c r="O154" s="65">
        <v>1</v>
      </c>
      <c r="P154" s="65">
        <v>0</v>
      </c>
      <c r="Q154" s="65">
        <v>2</v>
      </c>
      <c r="R154" s="65">
        <v>2</v>
      </c>
      <c r="S154" s="65">
        <v>5</v>
      </c>
      <c r="T154" s="65">
        <f t="shared" si="42"/>
        <v>-3</v>
      </c>
    </row>
    <row r="155" spans="12:20" x14ac:dyDescent="0.25">
      <c r="L155" s="62" t="s">
        <v>590</v>
      </c>
      <c r="M155" s="65">
        <f t="shared" si="40"/>
        <v>11</v>
      </c>
      <c r="N155" s="65">
        <f t="shared" si="41"/>
        <v>9</v>
      </c>
      <c r="O155" s="65">
        <v>4</v>
      </c>
      <c r="P155" s="65">
        <v>3</v>
      </c>
      <c r="Q155" s="65">
        <v>2</v>
      </c>
      <c r="R155" s="65">
        <v>21</v>
      </c>
      <c r="S155" s="65">
        <v>7</v>
      </c>
      <c r="T155" s="65">
        <f t="shared" si="42"/>
        <v>14</v>
      </c>
    </row>
    <row r="156" spans="12:20" x14ac:dyDescent="0.25">
      <c r="L156" s="62" t="s">
        <v>589</v>
      </c>
      <c r="M156" s="65">
        <f t="shared" si="40"/>
        <v>0</v>
      </c>
      <c r="N156" s="65">
        <f t="shared" si="41"/>
        <v>2</v>
      </c>
      <c r="O156" s="65">
        <v>0</v>
      </c>
      <c r="P156" s="65">
        <v>0</v>
      </c>
      <c r="Q156" s="65">
        <v>2</v>
      </c>
      <c r="R156" s="65">
        <v>1</v>
      </c>
      <c r="S156" s="65">
        <v>4</v>
      </c>
      <c r="T156" s="65">
        <f t="shared" si="42"/>
        <v>-3</v>
      </c>
    </row>
    <row r="157" spans="12:20" x14ac:dyDescent="0.25">
      <c r="L157" s="62" t="s">
        <v>588</v>
      </c>
      <c r="M157" s="65">
        <f t="shared" si="40"/>
        <v>0</v>
      </c>
      <c r="N157" s="65">
        <f t="shared" si="41"/>
        <v>2</v>
      </c>
      <c r="O157" s="65">
        <v>0</v>
      </c>
      <c r="P157" s="65">
        <v>0</v>
      </c>
      <c r="Q157" s="65">
        <v>2</v>
      </c>
      <c r="R157" s="65">
        <v>0</v>
      </c>
      <c r="S157" s="65">
        <v>11</v>
      </c>
      <c r="T157" s="65">
        <f t="shared" si="42"/>
        <v>-11</v>
      </c>
    </row>
    <row r="158" spans="12:20" x14ac:dyDescent="0.25">
      <c r="L158" s="62" t="s">
        <v>587</v>
      </c>
      <c r="M158" s="65">
        <f t="shared" si="40"/>
        <v>1</v>
      </c>
      <c r="N158" s="65">
        <f t="shared" si="41"/>
        <v>2</v>
      </c>
      <c r="O158" s="65">
        <v>0</v>
      </c>
      <c r="P158" s="65">
        <v>1</v>
      </c>
      <c r="Q158" s="65">
        <v>1</v>
      </c>
      <c r="R158" s="65">
        <v>0</v>
      </c>
      <c r="S158" s="65">
        <v>3</v>
      </c>
      <c r="T158" s="65">
        <f t="shared" si="42"/>
        <v>-3</v>
      </c>
    </row>
    <row r="159" spans="12:20" x14ac:dyDescent="0.25">
      <c r="L159" s="62" t="s">
        <v>587</v>
      </c>
      <c r="M159" s="65">
        <f t="shared" si="40"/>
        <v>3</v>
      </c>
      <c r="N159" s="65">
        <f t="shared" si="41"/>
        <v>3</v>
      </c>
      <c r="O159" s="65">
        <v>1</v>
      </c>
      <c r="P159" s="65">
        <v>1</v>
      </c>
      <c r="Q159" s="65">
        <v>1</v>
      </c>
      <c r="R159" s="65">
        <v>4</v>
      </c>
      <c r="S159" s="65">
        <v>6</v>
      </c>
      <c r="T159" s="65">
        <f t="shared" si="42"/>
        <v>-2</v>
      </c>
    </row>
    <row r="160" spans="12:20" x14ac:dyDescent="0.25">
      <c r="L160" s="62" t="s">
        <v>586</v>
      </c>
      <c r="M160" s="65">
        <f t="shared" si="40"/>
        <v>12</v>
      </c>
      <c r="N160" s="65">
        <f t="shared" si="41"/>
        <v>10</v>
      </c>
      <c r="O160" s="65">
        <v>4</v>
      </c>
      <c r="P160" s="65">
        <v>4</v>
      </c>
      <c r="Q160" s="65">
        <v>2</v>
      </c>
      <c r="R160" s="65">
        <v>16</v>
      </c>
      <c r="S160" s="65">
        <v>17</v>
      </c>
      <c r="T160" s="65">
        <f t="shared" si="42"/>
        <v>-1</v>
      </c>
    </row>
    <row r="161" spans="12:20" x14ac:dyDescent="0.25">
      <c r="L161" s="62" t="s">
        <v>585</v>
      </c>
      <c r="M161" s="65">
        <f t="shared" si="40"/>
        <v>7</v>
      </c>
      <c r="N161" s="65">
        <f t="shared" si="41"/>
        <v>7</v>
      </c>
      <c r="O161" s="65">
        <v>3</v>
      </c>
      <c r="P161" s="65">
        <v>1</v>
      </c>
      <c r="Q161" s="65">
        <v>3</v>
      </c>
      <c r="R161" s="65">
        <v>10</v>
      </c>
      <c r="S161" s="65">
        <v>9</v>
      </c>
      <c r="T161" s="65">
        <f t="shared" si="42"/>
        <v>1</v>
      </c>
    </row>
    <row r="162" spans="12:20" x14ac:dyDescent="0.25">
      <c r="L162" s="62" t="s">
        <v>585</v>
      </c>
      <c r="M162" s="65">
        <f t="shared" si="40"/>
        <v>0</v>
      </c>
      <c r="N162" s="65">
        <f t="shared" si="41"/>
        <v>2</v>
      </c>
      <c r="O162" s="65">
        <v>0</v>
      </c>
      <c r="P162" s="65">
        <v>0</v>
      </c>
      <c r="Q162" s="65">
        <v>2</v>
      </c>
      <c r="R162" s="65">
        <v>4</v>
      </c>
      <c r="S162" s="65">
        <v>6</v>
      </c>
      <c r="T162" s="65">
        <f t="shared" si="42"/>
        <v>-2</v>
      </c>
    </row>
    <row r="163" spans="12:20" x14ac:dyDescent="0.25">
      <c r="L163" s="62" t="s">
        <v>585</v>
      </c>
      <c r="M163" s="65">
        <f t="shared" si="40"/>
        <v>4</v>
      </c>
      <c r="N163" s="65">
        <f t="shared" si="41"/>
        <v>4</v>
      </c>
      <c r="O163" s="65">
        <v>1</v>
      </c>
      <c r="P163" s="65">
        <v>2</v>
      </c>
      <c r="Q163" s="65">
        <v>1</v>
      </c>
      <c r="R163" s="65">
        <v>5</v>
      </c>
      <c r="S163" s="65">
        <v>7</v>
      </c>
      <c r="T163" s="65">
        <f t="shared" si="42"/>
        <v>-2</v>
      </c>
    </row>
    <row r="164" spans="12:20" x14ac:dyDescent="0.25">
      <c r="L164" s="62" t="s">
        <v>585</v>
      </c>
      <c r="M164" s="65">
        <f t="shared" si="40"/>
        <v>9</v>
      </c>
      <c r="N164" s="65">
        <f t="shared" si="41"/>
        <v>8</v>
      </c>
      <c r="O164" s="65">
        <v>4</v>
      </c>
      <c r="P164" s="65">
        <v>1</v>
      </c>
      <c r="Q164" s="65">
        <v>3</v>
      </c>
      <c r="R164" s="65">
        <v>9</v>
      </c>
      <c r="S164" s="65">
        <v>11</v>
      </c>
      <c r="T164" s="65">
        <f t="shared" si="42"/>
        <v>-2</v>
      </c>
    </row>
    <row r="165" spans="12:20" x14ac:dyDescent="0.25">
      <c r="L165" s="62" t="s">
        <v>584</v>
      </c>
      <c r="M165" s="65">
        <f t="shared" si="40"/>
        <v>6</v>
      </c>
      <c r="N165" s="65">
        <f t="shared" si="41"/>
        <v>6</v>
      </c>
      <c r="O165" s="65">
        <v>1</v>
      </c>
      <c r="P165" s="65">
        <v>4</v>
      </c>
      <c r="Q165" s="65">
        <v>1</v>
      </c>
      <c r="R165" s="65">
        <v>4</v>
      </c>
      <c r="S165" s="65">
        <v>4</v>
      </c>
      <c r="T165" s="65">
        <f t="shared" si="42"/>
        <v>0</v>
      </c>
    </row>
    <row r="166" spans="12:20" x14ac:dyDescent="0.25">
      <c r="L166" s="62" t="s">
        <v>583</v>
      </c>
      <c r="M166" s="65">
        <f t="shared" si="40"/>
        <v>1</v>
      </c>
      <c r="N166" s="65">
        <f t="shared" si="41"/>
        <v>2</v>
      </c>
      <c r="O166" s="65">
        <v>0</v>
      </c>
      <c r="P166" s="65">
        <v>1</v>
      </c>
      <c r="Q166" s="65">
        <v>1</v>
      </c>
      <c r="R166" s="65">
        <v>1</v>
      </c>
      <c r="S166" s="65">
        <v>4</v>
      </c>
      <c r="T166" s="65">
        <f t="shared" si="42"/>
        <v>-3</v>
      </c>
    </row>
    <row r="167" spans="12:20" x14ac:dyDescent="0.25">
      <c r="L167" s="62" t="s">
        <v>583</v>
      </c>
      <c r="M167" s="65">
        <f t="shared" si="40"/>
        <v>8</v>
      </c>
      <c r="N167" s="65">
        <f t="shared" si="41"/>
        <v>8</v>
      </c>
      <c r="O167" s="65">
        <v>3</v>
      </c>
      <c r="P167" s="65">
        <v>2</v>
      </c>
      <c r="Q167" s="65">
        <v>3</v>
      </c>
      <c r="R167" s="65">
        <v>12</v>
      </c>
      <c r="S167" s="65">
        <v>15</v>
      </c>
      <c r="T167" s="65">
        <f t="shared" si="42"/>
        <v>-3</v>
      </c>
    </row>
    <row r="168" spans="12:20" x14ac:dyDescent="0.25">
      <c r="L168" s="62" t="s">
        <v>583</v>
      </c>
      <c r="M168" s="65">
        <f t="shared" si="40"/>
        <v>5</v>
      </c>
      <c r="N168" s="65">
        <f t="shared" si="41"/>
        <v>5</v>
      </c>
      <c r="O168" s="65">
        <v>2</v>
      </c>
      <c r="P168" s="65">
        <v>1</v>
      </c>
      <c r="Q168" s="65">
        <v>2</v>
      </c>
      <c r="R168" s="65">
        <v>5</v>
      </c>
      <c r="S168" s="65">
        <v>5</v>
      </c>
      <c r="T168" s="65">
        <f t="shared" si="42"/>
        <v>0</v>
      </c>
    </row>
    <row r="169" spans="12:20" x14ac:dyDescent="0.25">
      <c r="L169" s="62" t="s">
        <v>582</v>
      </c>
      <c r="M169" s="65">
        <f t="shared" si="40"/>
        <v>1</v>
      </c>
      <c r="N169" s="65">
        <f t="shared" si="41"/>
        <v>2</v>
      </c>
      <c r="O169" s="65">
        <v>0</v>
      </c>
      <c r="P169" s="65">
        <v>1</v>
      </c>
      <c r="Q169" s="65">
        <v>1</v>
      </c>
      <c r="R169" s="65">
        <v>2</v>
      </c>
      <c r="S169" s="65">
        <v>3</v>
      </c>
      <c r="T169" s="65">
        <f t="shared" si="42"/>
        <v>-1</v>
      </c>
    </row>
    <row r="170" spans="12:20" x14ac:dyDescent="0.25">
      <c r="L170" s="62" t="s">
        <v>581</v>
      </c>
      <c r="M170" s="65">
        <f t="shared" si="40"/>
        <v>0</v>
      </c>
      <c r="N170" s="65">
        <f t="shared" si="41"/>
        <v>2</v>
      </c>
      <c r="O170" s="65">
        <v>0</v>
      </c>
      <c r="P170" s="65">
        <v>0</v>
      </c>
      <c r="Q170" s="65">
        <v>2</v>
      </c>
      <c r="R170" s="65">
        <v>0</v>
      </c>
      <c r="S170" s="65">
        <v>6</v>
      </c>
      <c r="T170" s="65">
        <f t="shared" si="42"/>
        <v>-6</v>
      </c>
    </row>
    <row r="171" spans="12:20" x14ac:dyDescent="0.25">
      <c r="L171" s="62" t="s">
        <v>580</v>
      </c>
      <c r="M171" s="65">
        <f t="shared" si="40"/>
        <v>9</v>
      </c>
      <c r="N171" s="65">
        <f t="shared" si="41"/>
        <v>6</v>
      </c>
      <c r="O171" s="65">
        <v>4</v>
      </c>
      <c r="P171" s="65">
        <v>1</v>
      </c>
      <c r="Q171" s="65">
        <v>1</v>
      </c>
      <c r="R171" s="65">
        <v>8</v>
      </c>
      <c r="S171" s="65">
        <v>5</v>
      </c>
      <c r="T171" s="65">
        <f t="shared" si="42"/>
        <v>3</v>
      </c>
    </row>
    <row r="172" spans="12:20" x14ac:dyDescent="0.25">
      <c r="L172" s="62" t="s">
        <v>580</v>
      </c>
      <c r="M172" s="65">
        <f t="shared" si="40"/>
        <v>6</v>
      </c>
      <c r="N172" s="65">
        <f t="shared" si="41"/>
        <v>6</v>
      </c>
      <c r="O172" s="65">
        <v>1</v>
      </c>
      <c r="P172" s="65">
        <v>4</v>
      </c>
      <c r="Q172" s="65">
        <v>1</v>
      </c>
      <c r="R172" s="65">
        <v>9</v>
      </c>
      <c r="S172" s="65">
        <v>10</v>
      </c>
      <c r="T172" s="65">
        <f t="shared" si="42"/>
        <v>-1</v>
      </c>
    </row>
    <row r="173" spans="12:20" x14ac:dyDescent="0.25">
      <c r="L173" s="62" t="s">
        <v>579</v>
      </c>
      <c r="M173" s="65">
        <f t="shared" si="40"/>
        <v>5</v>
      </c>
      <c r="N173" s="65">
        <f t="shared" si="41"/>
        <v>5</v>
      </c>
      <c r="O173" s="65">
        <v>2</v>
      </c>
      <c r="P173" s="65">
        <v>1</v>
      </c>
      <c r="Q173" s="65">
        <v>2</v>
      </c>
      <c r="R173" s="65">
        <v>12</v>
      </c>
      <c r="S173" s="65">
        <v>9</v>
      </c>
      <c r="T173" s="65">
        <f t="shared" si="42"/>
        <v>3</v>
      </c>
    </row>
    <row r="174" spans="12:20" x14ac:dyDescent="0.25">
      <c r="L174" s="62" t="s">
        <v>579</v>
      </c>
      <c r="M174" s="65">
        <f t="shared" si="40"/>
        <v>6</v>
      </c>
      <c r="N174" s="65">
        <f t="shared" si="41"/>
        <v>6</v>
      </c>
      <c r="O174" s="65">
        <v>2</v>
      </c>
      <c r="P174" s="65">
        <v>2</v>
      </c>
      <c r="Q174" s="65">
        <v>2</v>
      </c>
      <c r="R174" s="65">
        <v>10</v>
      </c>
      <c r="S174" s="65">
        <v>10</v>
      </c>
      <c r="T174" s="65">
        <f t="shared" si="42"/>
        <v>0</v>
      </c>
    </row>
    <row r="175" spans="12:20" x14ac:dyDescent="0.25">
      <c r="L175" s="62" t="s">
        <v>579</v>
      </c>
      <c r="M175" s="65">
        <f t="shared" si="40"/>
        <v>1</v>
      </c>
      <c r="N175" s="65">
        <f t="shared" si="41"/>
        <v>2</v>
      </c>
      <c r="O175" s="65">
        <v>0</v>
      </c>
      <c r="P175" s="65">
        <v>1</v>
      </c>
      <c r="Q175" s="65">
        <v>1</v>
      </c>
      <c r="R175" s="65">
        <v>1</v>
      </c>
      <c r="S175" s="65">
        <v>3</v>
      </c>
      <c r="T175" s="65">
        <f t="shared" si="42"/>
        <v>-2</v>
      </c>
    </row>
    <row r="176" spans="12:20" x14ac:dyDescent="0.25">
      <c r="L176" s="62" t="s">
        <v>579</v>
      </c>
      <c r="M176" s="65">
        <f t="shared" si="40"/>
        <v>13</v>
      </c>
      <c r="N176" s="65">
        <f t="shared" si="41"/>
        <v>9</v>
      </c>
      <c r="O176" s="65">
        <v>6</v>
      </c>
      <c r="P176" s="65">
        <v>1</v>
      </c>
      <c r="Q176" s="65">
        <v>2</v>
      </c>
      <c r="R176" s="65">
        <v>22</v>
      </c>
      <c r="S176" s="65">
        <v>11</v>
      </c>
      <c r="T176" s="65">
        <f t="shared" si="42"/>
        <v>11</v>
      </c>
    </row>
    <row r="177" spans="12:21" x14ac:dyDescent="0.25">
      <c r="L177" s="62" t="s">
        <v>579</v>
      </c>
      <c r="M177" s="65">
        <f t="shared" ref="M177:M208" si="43">O177*2+P177</f>
        <v>4</v>
      </c>
      <c r="N177" s="65">
        <f t="shared" ref="N177:N208" si="44">O177+P177+Q177</f>
        <v>4</v>
      </c>
      <c r="O177" s="65">
        <v>1</v>
      </c>
      <c r="P177" s="65">
        <v>2</v>
      </c>
      <c r="Q177" s="65">
        <v>1</v>
      </c>
      <c r="R177" s="65">
        <v>4</v>
      </c>
      <c r="S177" s="65">
        <v>2</v>
      </c>
      <c r="T177" s="65">
        <f t="shared" ref="T177:T208" si="45">R177-S177</f>
        <v>2</v>
      </c>
    </row>
    <row r="178" spans="12:21" x14ac:dyDescent="0.25">
      <c r="L178" s="62" t="s">
        <v>579</v>
      </c>
      <c r="M178" s="65">
        <f t="shared" si="43"/>
        <v>8</v>
      </c>
      <c r="N178" s="65">
        <f t="shared" si="44"/>
        <v>7</v>
      </c>
      <c r="O178" s="65">
        <v>3</v>
      </c>
      <c r="P178" s="65">
        <v>2</v>
      </c>
      <c r="Q178" s="65">
        <v>2</v>
      </c>
      <c r="R178" s="65">
        <v>16</v>
      </c>
      <c r="S178" s="65">
        <v>8</v>
      </c>
      <c r="T178" s="65">
        <f t="shared" si="45"/>
        <v>8</v>
      </c>
    </row>
    <row r="179" spans="12:21" x14ac:dyDescent="0.25">
      <c r="L179" s="62" t="s">
        <v>579</v>
      </c>
      <c r="M179" s="65">
        <f t="shared" si="43"/>
        <v>5</v>
      </c>
      <c r="N179" s="65">
        <f t="shared" si="44"/>
        <v>4</v>
      </c>
      <c r="O179" s="65">
        <v>1</v>
      </c>
      <c r="P179" s="65">
        <v>3</v>
      </c>
      <c r="Q179" s="65">
        <v>0</v>
      </c>
      <c r="R179" s="65">
        <v>2</v>
      </c>
      <c r="S179" s="65">
        <v>0</v>
      </c>
      <c r="T179" s="65">
        <f t="shared" si="45"/>
        <v>2</v>
      </c>
    </row>
    <row r="180" spans="12:21" x14ac:dyDescent="0.25">
      <c r="L180" s="62" t="s">
        <v>578</v>
      </c>
      <c r="M180" s="65">
        <f t="shared" si="43"/>
        <v>0</v>
      </c>
      <c r="N180" s="65">
        <f t="shared" si="44"/>
        <v>2</v>
      </c>
      <c r="O180" s="65">
        <v>0</v>
      </c>
      <c r="P180" s="65">
        <v>0</v>
      </c>
      <c r="Q180" s="65">
        <v>2</v>
      </c>
      <c r="R180" s="65">
        <v>2</v>
      </c>
      <c r="S180" s="65">
        <v>6</v>
      </c>
      <c r="T180" s="65">
        <f t="shared" si="45"/>
        <v>-4</v>
      </c>
    </row>
    <row r="181" spans="12:21" x14ac:dyDescent="0.25">
      <c r="L181" s="62" t="s">
        <v>577</v>
      </c>
      <c r="M181" s="65">
        <f t="shared" si="43"/>
        <v>0</v>
      </c>
      <c r="N181" s="65">
        <f t="shared" si="44"/>
        <v>2</v>
      </c>
      <c r="O181" s="65">
        <v>0</v>
      </c>
      <c r="P181" s="65">
        <v>0</v>
      </c>
      <c r="Q181" s="65">
        <v>2</v>
      </c>
      <c r="R181" s="65">
        <v>1</v>
      </c>
      <c r="S181" s="65">
        <v>3</v>
      </c>
      <c r="T181" s="65">
        <f t="shared" si="45"/>
        <v>-2</v>
      </c>
    </row>
    <row r="182" spans="12:21" x14ac:dyDescent="0.25">
      <c r="L182" s="62" t="s">
        <v>576</v>
      </c>
      <c r="M182" s="65">
        <f t="shared" si="43"/>
        <v>9</v>
      </c>
      <c r="N182" s="65">
        <f t="shared" si="44"/>
        <v>7</v>
      </c>
      <c r="O182" s="65">
        <v>3</v>
      </c>
      <c r="P182" s="65">
        <v>3</v>
      </c>
      <c r="Q182" s="65">
        <v>1</v>
      </c>
      <c r="R182" s="65">
        <v>13</v>
      </c>
      <c r="S182" s="65">
        <v>12</v>
      </c>
      <c r="T182" s="65">
        <f t="shared" si="45"/>
        <v>1</v>
      </c>
    </row>
    <row r="183" spans="12:21" x14ac:dyDescent="0.25">
      <c r="L183" s="62" t="s">
        <v>575</v>
      </c>
      <c r="M183" s="65">
        <f t="shared" si="43"/>
        <v>1</v>
      </c>
      <c r="N183" s="65">
        <f t="shared" si="44"/>
        <v>2</v>
      </c>
      <c r="O183" s="65">
        <v>0</v>
      </c>
      <c r="P183" s="65">
        <v>1</v>
      </c>
      <c r="Q183" s="65">
        <v>1</v>
      </c>
      <c r="R183" s="65">
        <v>3</v>
      </c>
      <c r="S183" s="65">
        <v>5</v>
      </c>
      <c r="T183" s="65">
        <f t="shared" si="45"/>
        <v>-2</v>
      </c>
    </row>
    <row r="184" spans="12:21" x14ac:dyDescent="0.25">
      <c r="L184" s="62" t="s">
        <v>574</v>
      </c>
      <c r="M184" s="65">
        <f t="shared" si="43"/>
        <v>0</v>
      </c>
      <c r="N184" s="65">
        <f t="shared" si="44"/>
        <v>2</v>
      </c>
      <c r="O184" s="65">
        <v>0</v>
      </c>
      <c r="P184" s="65">
        <v>0</v>
      </c>
      <c r="Q184" s="65">
        <v>2</v>
      </c>
      <c r="R184" s="65">
        <v>2</v>
      </c>
      <c r="S184" s="65">
        <v>4</v>
      </c>
      <c r="T184" s="65">
        <f t="shared" si="45"/>
        <v>-2</v>
      </c>
    </row>
    <row r="185" spans="12:21" x14ac:dyDescent="0.25">
      <c r="L185" s="62" t="s">
        <v>573</v>
      </c>
      <c r="M185" s="65">
        <f t="shared" si="43"/>
        <v>1</v>
      </c>
      <c r="N185" s="65">
        <f t="shared" si="44"/>
        <v>2</v>
      </c>
      <c r="O185" s="65">
        <v>0</v>
      </c>
      <c r="P185" s="65">
        <v>1</v>
      </c>
      <c r="Q185" s="65">
        <v>1</v>
      </c>
      <c r="R185" s="65">
        <v>3</v>
      </c>
      <c r="S185" s="65">
        <v>4</v>
      </c>
      <c r="T185" s="65">
        <f t="shared" si="45"/>
        <v>-1</v>
      </c>
    </row>
    <row r="186" spans="12:21" x14ac:dyDescent="0.25">
      <c r="L186" s="62" t="s">
        <v>572</v>
      </c>
      <c r="M186" s="65">
        <f t="shared" si="43"/>
        <v>0</v>
      </c>
      <c r="N186" s="65">
        <f t="shared" si="44"/>
        <v>2</v>
      </c>
      <c r="O186" s="65">
        <v>0</v>
      </c>
      <c r="P186" s="65">
        <v>0</v>
      </c>
      <c r="Q186" s="65">
        <v>2</v>
      </c>
      <c r="R186" s="65">
        <v>0</v>
      </c>
      <c r="S186" s="65">
        <v>4</v>
      </c>
      <c r="T186" s="65">
        <f t="shared" si="45"/>
        <v>-4</v>
      </c>
    </row>
    <row r="187" spans="12:21" x14ac:dyDescent="0.25">
      <c r="L187" s="62" t="s">
        <v>571</v>
      </c>
      <c r="M187" s="65">
        <f t="shared" si="43"/>
        <v>5</v>
      </c>
      <c r="N187" s="65">
        <f t="shared" si="44"/>
        <v>5</v>
      </c>
      <c r="O187" s="65">
        <v>2</v>
      </c>
      <c r="P187" s="65">
        <v>1</v>
      </c>
      <c r="Q187" s="65">
        <v>2</v>
      </c>
      <c r="R187" s="65">
        <v>8</v>
      </c>
      <c r="S187" s="65">
        <v>10</v>
      </c>
      <c r="T187" s="65">
        <f t="shared" si="45"/>
        <v>-2</v>
      </c>
    </row>
    <row r="188" spans="12:21" x14ac:dyDescent="0.25">
      <c r="L188" s="62" t="s">
        <v>570</v>
      </c>
      <c r="M188" s="65">
        <f t="shared" si="43"/>
        <v>2</v>
      </c>
      <c r="N188" s="65">
        <f t="shared" si="44"/>
        <v>3</v>
      </c>
      <c r="O188" s="65">
        <v>1</v>
      </c>
      <c r="P188" s="65">
        <v>0</v>
      </c>
      <c r="Q188" s="65">
        <v>2</v>
      </c>
      <c r="R188" s="65">
        <v>5</v>
      </c>
      <c r="S188" s="65">
        <v>11</v>
      </c>
      <c r="T188" s="65">
        <f t="shared" si="45"/>
        <v>-6</v>
      </c>
    </row>
    <row r="189" spans="12:21" x14ac:dyDescent="0.25">
      <c r="L189" s="62" t="s">
        <v>570</v>
      </c>
      <c r="M189" s="65">
        <f t="shared" si="43"/>
        <v>3</v>
      </c>
      <c r="N189" s="65">
        <f t="shared" si="44"/>
        <v>4</v>
      </c>
      <c r="O189" s="65">
        <v>1</v>
      </c>
      <c r="P189" s="65">
        <v>1</v>
      </c>
      <c r="Q189" s="65">
        <v>2</v>
      </c>
      <c r="R189" s="65">
        <v>7</v>
      </c>
      <c r="S189" s="65">
        <v>8</v>
      </c>
      <c r="T189" s="65">
        <f t="shared" si="45"/>
        <v>-1</v>
      </c>
    </row>
    <row r="190" spans="12:21" x14ac:dyDescent="0.25">
      <c r="L190" s="62" t="s">
        <v>570</v>
      </c>
      <c r="M190" s="65">
        <f t="shared" si="43"/>
        <v>4</v>
      </c>
      <c r="N190" s="65">
        <f t="shared" si="44"/>
        <v>4</v>
      </c>
      <c r="O190" s="65">
        <v>1</v>
      </c>
      <c r="P190" s="65">
        <v>2</v>
      </c>
      <c r="Q190" s="65">
        <v>1</v>
      </c>
      <c r="R190" s="65">
        <v>5</v>
      </c>
      <c r="S190" s="65">
        <v>6</v>
      </c>
      <c r="T190" s="65">
        <f t="shared" si="45"/>
        <v>-1</v>
      </c>
    </row>
    <row r="191" spans="12:21" x14ac:dyDescent="0.25">
      <c r="L191" s="62" t="s">
        <v>570</v>
      </c>
      <c r="M191" s="65">
        <f t="shared" si="43"/>
        <v>6</v>
      </c>
      <c r="N191" s="65">
        <f t="shared" si="44"/>
        <v>6</v>
      </c>
      <c r="O191" s="65">
        <v>2</v>
      </c>
      <c r="P191" s="65">
        <v>2</v>
      </c>
      <c r="Q191" s="65">
        <v>2</v>
      </c>
      <c r="R191" s="65">
        <v>7</v>
      </c>
      <c r="S191" s="65">
        <v>6</v>
      </c>
      <c r="T191" s="65">
        <f t="shared" si="45"/>
        <v>1</v>
      </c>
    </row>
    <row r="192" spans="12:21" x14ac:dyDescent="0.25">
      <c r="L192" s="62" t="s">
        <v>570</v>
      </c>
      <c r="M192" s="65">
        <f t="shared" si="43"/>
        <v>7</v>
      </c>
      <c r="N192" s="65">
        <f t="shared" si="44"/>
        <v>7</v>
      </c>
      <c r="O192" s="65">
        <v>2</v>
      </c>
      <c r="P192" s="65">
        <v>3</v>
      </c>
      <c r="Q192" s="65">
        <v>2</v>
      </c>
      <c r="R192" s="65">
        <v>7</v>
      </c>
      <c r="S192" s="65">
        <v>8</v>
      </c>
      <c r="T192" s="65">
        <f t="shared" si="45"/>
        <v>-1</v>
      </c>
      <c r="U192" s="1" t="s">
        <v>569</v>
      </c>
    </row>
    <row r="193" spans="12:20" x14ac:dyDescent="0.25">
      <c r="L193" s="62" t="s">
        <v>568</v>
      </c>
      <c r="M193" s="65">
        <f t="shared" si="43"/>
        <v>1</v>
      </c>
      <c r="N193" s="65">
        <f t="shared" si="44"/>
        <v>2</v>
      </c>
      <c r="O193" s="65">
        <v>0</v>
      </c>
      <c r="P193" s="65">
        <v>1</v>
      </c>
      <c r="Q193" s="65">
        <v>1</v>
      </c>
      <c r="R193" s="65">
        <v>3</v>
      </c>
      <c r="S193" s="65">
        <v>7</v>
      </c>
      <c r="T193" s="65">
        <f t="shared" si="45"/>
        <v>-4</v>
      </c>
    </row>
    <row r="194" spans="12:20" x14ac:dyDescent="0.25">
      <c r="L194" s="62" t="s">
        <v>568</v>
      </c>
      <c r="M194" s="65">
        <f t="shared" si="43"/>
        <v>3</v>
      </c>
      <c r="N194" s="65">
        <f t="shared" si="44"/>
        <v>4</v>
      </c>
      <c r="O194" s="65">
        <v>1</v>
      </c>
      <c r="P194" s="65">
        <v>1</v>
      </c>
      <c r="Q194" s="65">
        <v>2</v>
      </c>
      <c r="R194" s="65">
        <v>4</v>
      </c>
      <c r="S194" s="65">
        <v>6</v>
      </c>
      <c r="T194" s="65">
        <f t="shared" si="45"/>
        <v>-2</v>
      </c>
    </row>
    <row r="195" spans="12:20" x14ac:dyDescent="0.25">
      <c r="L195" s="62" t="s">
        <v>568</v>
      </c>
      <c r="M195" s="65">
        <f t="shared" si="43"/>
        <v>9</v>
      </c>
      <c r="N195" s="65">
        <f t="shared" si="44"/>
        <v>8</v>
      </c>
      <c r="O195" s="65">
        <v>4</v>
      </c>
      <c r="P195" s="65">
        <v>1</v>
      </c>
      <c r="Q195" s="65">
        <v>3</v>
      </c>
      <c r="R195" s="65">
        <v>10</v>
      </c>
      <c r="S195" s="65">
        <v>11</v>
      </c>
      <c r="T195" s="65">
        <f t="shared" si="45"/>
        <v>-1</v>
      </c>
    </row>
    <row r="196" spans="12:20" x14ac:dyDescent="0.25">
      <c r="L196" s="62" t="s">
        <v>567</v>
      </c>
      <c r="M196" s="65">
        <f t="shared" si="43"/>
        <v>5</v>
      </c>
      <c r="N196" s="65">
        <f t="shared" si="44"/>
        <v>4</v>
      </c>
      <c r="O196" s="65">
        <v>2</v>
      </c>
      <c r="P196" s="65">
        <v>1</v>
      </c>
      <c r="Q196" s="65">
        <v>1</v>
      </c>
      <c r="R196" s="65">
        <v>8</v>
      </c>
      <c r="S196" s="65">
        <v>7</v>
      </c>
      <c r="T196" s="65">
        <f t="shared" si="45"/>
        <v>1</v>
      </c>
    </row>
    <row r="197" spans="12:20" x14ac:dyDescent="0.25">
      <c r="L197" s="62" t="s">
        <v>566</v>
      </c>
      <c r="M197" s="65">
        <f t="shared" si="43"/>
        <v>1</v>
      </c>
      <c r="N197" s="65">
        <f t="shared" si="44"/>
        <v>2</v>
      </c>
      <c r="O197" s="65">
        <v>0</v>
      </c>
      <c r="P197" s="65">
        <v>1</v>
      </c>
      <c r="Q197" s="65">
        <v>1</v>
      </c>
      <c r="R197" s="65">
        <v>1</v>
      </c>
      <c r="S197" s="65">
        <v>3</v>
      </c>
      <c r="T197" s="65">
        <f t="shared" si="45"/>
        <v>-2</v>
      </c>
    </row>
    <row r="198" spans="12:20" x14ac:dyDescent="0.25">
      <c r="L198" s="62" t="s">
        <v>566</v>
      </c>
      <c r="M198" s="65">
        <f t="shared" si="43"/>
        <v>0</v>
      </c>
      <c r="N198" s="65">
        <f t="shared" si="44"/>
        <v>2</v>
      </c>
      <c r="O198" s="65">
        <v>0</v>
      </c>
      <c r="P198" s="65">
        <v>0</v>
      </c>
      <c r="Q198" s="65">
        <v>2</v>
      </c>
      <c r="R198" s="65">
        <v>1</v>
      </c>
      <c r="S198" s="65">
        <v>4</v>
      </c>
      <c r="T198" s="65">
        <f t="shared" si="45"/>
        <v>-3</v>
      </c>
    </row>
    <row r="199" spans="12:20" x14ac:dyDescent="0.25">
      <c r="L199" s="62" t="s">
        <v>565</v>
      </c>
      <c r="M199" s="65">
        <f t="shared" si="43"/>
        <v>1</v>
      </c>
      <c r="N199" s="65">
        <f t="shared" si="44"/>
        <v>2</v>
      </c>
      <c r="O199" s="65">
        <v>0</v>
      </c>
      <c r="P199" s="65">
        <v>1</v>
      </c>
      <c r="Q199" s="65">
        <v>1</v>
      </c>
      <c r="R199" s="65">
        <v>0</v>
      </c>
      <c r="S199" s="65">
        <v>1</v>
      </c>
      <c r="T199" s="65">
        <f t="shared" si="45"/>
        <v>-1</v>
      </c>
    </row>
    <row r="200" spans="12:20" x14ac:dyDescent="0.25">
      <c r="L200" s="62" t="s">
        <v>565</v>
      </c>
      <c r="M200" s="65">
        <f t="shared" si="43"/>
        <v>6</v>
      </c>
      <c r="N200" s="65">
        <f t="shared" si="44"/>
        <v>5</v>
      </c>
      <c r="O200" s="65">
        <v>3</v>
      </c>
      <c r="P200" s="65">
        <v>0</v>
      </c>
      <c r="Q200" s="65">
        <v>2</v>
      </c>
      <c r="R200" s="65">
        <v>12</v>
      </c>
      <c r="S200" s="65">
        <v>6</v>
      </c>
      <c r="T200" s="65">
        <f t="shared" si="45"/>
        <v>6</v>
      </c>
    </row>
    <row r="201" spans="12:20" x14ac:dyDescent="0.25">
      <c r="L201" s="62" t="s">
        <v>565</v>
      </c>
      <c r="M201" s="65">
        <f t="shared" si="43"/>
        <v>13</v>
      </c>
      <c r="N201" s="65">
        <f t="shared" si="44"/>
        <v>9</v>
      </c>
      <c r="O201" s="65">
        <v>6</v>
      </c>
      <c r="P201" s="65">
        <v>1</v>
      </c>
      <c r="Q201" s="65">
        <v>2</v>
      </c>
      <c r="R201" s="65">
        <v>18</v>
      </c>
      <c r="S201" s="65">
        <v>12</v>
      </c>
      <c r="T201" s="65">
        <f t="shared" si="45"/>
        <v>6</v>
      </c>
    </row>
    <row r="202" spans="12:20" x14ac:dyDescent="0.25">
      <c r="L202" s="62" t="s">
        <v>565</v>
      </c>
      <c r="M202" s="65">
        <f t="shared" si="43"/>
        <v>10</v>
      </c>
      <c r="N202" s="65">
        <f t="shared" si="44"/>
        <v>8</v>
      </c>
      <c r="O202" s="65">
        <v>4</v>
      </c>
      <c r="P202" s="65">
        <v>2</v>
      </c>
      <c r="Q202" s="65">
        <v>2</v>
      </c>
      <c r="R202" s="65">
        <v>15</v>
      </c>
      <c r="S202" s="65">
        <v>11</v>
      </c>
      <c r="T202" s="65">
        <f t="shared" si="45"/>
        <v>4</v>
      </c>
    </row>
    <row r="203" spans="12:20" x14ac:dyDescent="0.25">
      <c r="L203" s="62" t="s">
        <v>565</v>
      </c>
      <c r="M203" s="65">
        <f t="shared" si="43"/>
        <v>12</v>
      </c>
      <c r="N203" s="65">
        <f t="shared" si="44"/>
        <v>11</v>
      </c>
      <c r="O203" s="65">
        <v>5</v>
      </c>
      <c r="P203" s="65">
        <v>2</v>
      </c>
      <c r="Q203" s="65">
        <v>4</v>
      </c>
      <c r="R203" s="65">
        <v>14</v>
      </c>
      <c r="S203" s="65">
        <v>12</v>
      </c>
      <c r="T203" s="65">
        <f t="shared" si="45"/>
        <v>2</v>
      </c>
    </row>
    <row r="204" spans="12:20" x14ac:dyDescent="0.25">
      <c r="L204" s="62" t="s">
        <v>565</v>
      </c>
      <c r="M204" s="65">
        <f t="shared" si="43"/>
        <v>2</v>
      </c>
      <c r="N204" s="65">
        <f t="shared" si="44"/>
        <v>3</v>
      </c>
      <c r="O204" s="65">
        <v>1</v>
      </c>
      <c r="P204" s="65">
        <v>0</v>
      </c>
      <c r="Q204" s="65">
        <v>2</v>
      </c>
      <c r="R204" s="65">
        <v>3</v>
      </c>
      <c r="S204" s="65">
        <v>4</v>
      </c>
      <c r="T204" s="65">
        <f t="shared" si="45"/>
        <v>-1</v>
      </c>
    </row>
    <row r="205" spans="12:20" x14ac:dyDescent="0.25">
      <c r="L205" s="62" t="s">
        <v>564</v>
      </c>
      <c r="M205" s="65">
        <f t="shared" si="43"/>
        <v>3</v>
      </c>
      <c r="N205" s="65">
        <f t="shared" si="44"/>
        <v>4</v>
      </c>
      <c r="O205" s="65">
        <v>1</v>
      </c>
      <c r="P205" s="65">
        <v>1</v>
      </c>
      <c r="Q205" s="65">
        <v>2</v>
      </c>
      <c r="R205" s="65">
        <v>3</v>
      </c>
      <c r="S205" s="65">
        <v>9</v>
      </c>
      <c r="T205" s="65">
        <f t="shared" si="45"/>
        <v>-6</v>
      </c>
    </row>
    <row r="206" spans="12:20" x14ac:dyDescent="0.25">
      <c r="L206" s="62" t="s">
        <v>563</v>
      </c>
      <c r="M206" s="65">
        <f t="shared" si="43"/>
        <v>0</v>
      </c>
      <c r="N206" s="65">
        <f t="shared" si="44"/>
        <v>2</v>
      </c>
      <c r="O206" s="65">
        <v>0</v>
      </c>
      <c r="P206" s="65">
        <v>0</v>
      </c>
      <c r="Q206" s="65">
        <v>2</v>
      </c>
      <c r="R206" s="65">
        <v>1</v>
      </c>
      <c r="S206" s="65">
        <v>5</v>
      </c>
      <c r="T206" s="65">
        <f t="shared" si="45"/>
        <v>-4</v>
      </c>
    </row>
    <row r="207" spans="12:20" x14ac:dyDescent="0.25">
      <c r="L207" s="62" t="s">
        <v>562</v>
      </c>
      <c r="M207" s="65">
        <f t="shared" si="43"/>
        <v>4</v>
      </c>
      <c r="N207" s="65">
        <f t="shared" si="44"/>
        <v>4</v>
      </c>
      <c r="O207" s="65">
        <v>2</v>
      </c>
      <c r="P207" s="65">
        <v>0</v>
      </c>
      <c r="Q207" s="65">
        <v>2</v>
      </c>
      <c r="R207" s="65">
        <v>5</v>
      </c>
      <c r="S207" s="65">
        <v>9</v>
      </c>
      <c r="T207" s="65">
        <f t="shared" si="45"/>
        <v>-4</v>
      </c>
    </row>
    <row r="208" spans="12:20" x14ac:dyDescent="0.25">
      <c r="L208" s="62" t="s">
        <v>142</v>
      </c>
      <c r="M208" s="65">
        <f t="shared" si="43"/>
        <v>7</v>
      </c>
      <c r="N208" s="65">
        <f t="shared" si="44"/>
        <v>4</v>
      </c>
      <c r="O208" s="65">
        <v>3</v>
      </c>
      <c r="P208" s="65">
        <v>1</v>
      </c>
      <c r="Q208" s="65">
        <v>0</v>
      </c>
      <c r="R208" s="65">
        <v>12</v>
      </c>
      <c r="S208" s="65">
        <v>3</v>
      </c>
      <c r="T208" s="65">
        <f t="shared" si="45"/>
        <v>9</v>
      </c>
    </row>
    <row r="209" spans="12:20" x14ac:dyDescent="0.25">
      <c r="L209" s="62" t="s">
        <v>561</v>
      </c>
      <c r="M209" s="65">
        <f t="shared" ref="M209:M240" si="46">O209*2+P209</f>
        <v>8</v>
      </c>
      <c r="N209" s="65">
        <f t="shared" ref="N209:N240" si="47">O209+P209+Q209</f>
        <v>7</v>
      </c>
      <c r="O209" s="65">
        <v>3</v>
      </c>
      <c r="P209" s="65">
        <v>2</v>
      </c>
      <c r="Q209" s="65">
        <v>2</v>
      </c>
      <c r="R209" s="65">
        <v>13</v>
      </c>
      <c r="S209" s="65">
        <v>8</v>
      </c>
      <c r="T209" s="65">
        <f t="shared" ref="T209:T240" si="48">R209-S209</f>
        <v>5</v>
      </c>
    </row>
    <row r="210" spans="12:20" x14ac:dyDescent="0.25">
      <c r="L210" s="62" t="s">
        <v>561</v>
      </c>
      <c r="M210" s="65">
        <f t="shared" si="46"/>
        <v>0</v>
      </c>
      <c r="N210" s="65">
        <f t="shared" si="47"/>
        <v>2</v>
      </c>
      <c r="O210" s="65">
        <v>0</v>
      </c>
      <c r="P210" s="65">
        <v>0</v>
      </c>
      <c r="Q210" s="65">
        <v>2</v>
      </c>
      <c r="R210" s="65">
        <v>2</v>
      </c>
      <c r="S210" s="65">
        <v>7</v>
      </c>
      <c r="T210" s="65">
        <f t="shared" si="48"/>
        <v>-5</v>
      </c>
    </row>
    <row r="211" spans="12:20" x14ac:dyDescent="0.25">
      <c r="L211" s="62" t="s">
        <v>561</v>
      </c>
      <c r="M211" s="65">
        <f t="shared" si="46"/>
        <v>5</v>
      </c>
      <c r="N211" s="65">
        <f t="shared" si="47"/>
        <v>5</v>
      </c>
      <c r="O211" s="65">
        <v>2</v>
      </c>
      <c r="P211" s="65">
        <v>1</v>
      </c>
      <c r="Q211" s="65">
        <v>2</v>
      </c>
      <c r="R211" s="65">
        <v>10</v>
      </c>
      <c r="S211" s="65">
        <v>11</v>
      </c>
      <c r="T211" s="65">
        <f t="shared" si="48"/>
        <v>-1</v>
      </c>
    </row>
    <row r="212" spans="12:20" x14ac:dyDescent="0.25">
      <c r="L212" s="62" t="s">
        <v>561</v>
      </c>
      <c r="M212" s="65">
        <f t="shared" si="46"/>
        <v>2</v>
      </c>
      <c r="N212" s="65">
        <f t="shared" si="47"/>
        <v>3</v>
      </c>
      <c r="O212" s="65">
        <v>0</v>
      </c>
      <c r="P212" s="65">
        <v>2</v>
      </c>
      <c r="Q212" s="65">
        <v>1</v>
      </c>
      <c r="R212" s="65">
        <v>0</v>
      </c>
      <c r="S212" s="65">
        <v>3</v>
      </c>
      <c r="T212" s="65">
        <f t="shared" si="48"/>
        <v>-3</v>
      </c>
    </row>
    <row r="213" spans="12:20" x14ac:dyDescent="0.25">
      <c r="L213" s="62" t="s">
        <v>561</v>
      </c>
      <c r="M213" s="65">
        <f t="shared" si="46"/>
        <v>8</v>
      </c>
      <c r="N213" s="65">
        <f t="shared" si="47"/>
        <v>6</v>
      </c>
      <c r="O213" s="65">
        <v>4</v>
      </c>
      <c r="P213" s="65">
        <v>0</v>
      </c>
      <c r="Q213" s="65">
        <v>2</v>
      </c>
      <c r="R213" s="65">
        <v>12</v>
      </c>
      <c r="S213" s="65">
        <v>7</v>
      </c>
      <c r="T213" s="65">
        <f t="shared" si="48"/>
        <v>5</v>
      </c>
    </row>
    <row r="214" spans="12:20" x14ac:dyDescent="0.25">
      <c r="L214" s="67" t="s">
        <v>561</v>
      </c>
      <c r="M214" s="65">
        <f t="shared" si="46"/>
        <v>0</v>
      </c>
      <c r="N214" s="65">
        <f t="shared" si="47"/>
        <v>0</v>
      </c>
      <c r="O214" s="68"/>
      <c r="P214" s="68"/>
      <c r="Q214" s="68"/>
      <c r="R214" s="68"/>
      <c r="S214" s="68"/>
      <c r="T214" s="65">
        <f t="shared" si="48"/>
        <v>0</v>
      </c>
    </row>
    <row r="215" spans="12:20" x14ac:dyDescent="0.25">
      <c r="L215" s="62" t="s">
        <v>560</v>
      </c>
      <c r="M215" s="65">
        <f t="shared" si="46"/>
        <v>1</v>
      </c>
      <c r="N215" s="65">
        <f t="shared" si="47"/>
        <v>2</v>
      </c>
      <c r="O215" s="65">
        <v>0</v>
      </c>
      <c r="P215" s="65">
        <v>1</v>
      </c>
      <c r="Q215" s="65">
        <v>1</v>
      </c>
      <c r="R215" s="65">
        <v>1</v>
      </c>
      <c r="S215" s="65">
        <v>6</v>
      </c>
      <c r="T215" s="65">
        <f t="shared" si="48"/>
        <v>-5</v>
      </c>
    </row>
    <row r="216" spans="12:20" x14ac:dyDescent="0.25">
      <c r="L216" s="62" t="s">
        <v>559</v>
      </c>
      <c r="M216" s="65">
        <f t="shared" si="46"/>
        <v>0</v>
      </c>
      <c r="N216" s="65">
        <f t="shared" si="47"/>
        <v>2</v>
      </c>
      <c r="O216" s="65">
        <v>0</v>
      </c>
      <c r="P216" s="65">
        <v>0</v>
      </c>
      <c r="Q216" s="65">
        <v>2</v>
      </c>
      <c r="R216" s="65">
        <v>4</v>
      </c>
      <c r="S216" s="65">
        <v>7</v>
      </c>
      <c r="T216" s="65">
        <f t="shared" si="48"/>
        <v>-3</v>
      </c>
    </row>
    <row r="217" spans="12:20" x14ac:dyDescent="0.25">
      <c r="L217" s="62" t="s">
        <v>558</v>
      </c>
      <c r="M217" s="65">
        <f t="shared" si="46"/>
        <v>5</v>
      </c>
      <c r="N217" s="65">
        <f t="shared" si="47"/>
        <v>5</v>
      </c>
      <c r="O217" s="65">
        <v>1</v>
      </c>
      <c r="P217" s="65">
        <v>3</v>
      </c>
      <c r="Q217" s="65">
        <v>1</v>
      </c>
      <c r="R217" s="65">
        <v>7</v>
      </c>
      <c r="S217" s="65">
        <v>8</v>
      </c>
      <c r="T217" s="65">
        <f t="shared" si="48"/>
        <v>-1</v>
      </c>
    </row>
    <row r="218" spans="12:20" x14ac:dyDescent="0.25">
      <c r="L218" s="62" t="s">
        <v>558</v>
      </c>
      <c r="M218" s="65">
        <f t="shared" si="46"/>
        <v>4</v>
      </c>
      <c r="N218" s="65">
        <f t="shared" si="47"/>
        <v>4</v>
      </c>
      <c r="O218" s="65">
        <v>2</v>
      </c>
      <c r="P218" s="65">
        <v>0</v>
      </c>
      <c r="Q218" s="65">
        <v>2</v>
      </c>
      <c r="R218" s="65">
        <v>4</v>
      </c>
      <c r="S218" s="65">
        <v>4</v>
      </c>
      <c r="T218" s="65">
        <f t="shared" si="48"/>
        <v>0</v>
      </c>
    </row>
    <row r="219" spans="12:20" x14ac:dyDescent="0.25">
      <c r="L219" s="62" t="s">
        <v>558</v>
      </c>
      <c r="M219" s="65">
        <f t="shared" si="46"/>
        <v>6</v>
      </c>
      <c r="N219" s="65">
        <f t="shared" si="47"/>
        <v>6</v>
      </c>
      <c r="O219" s="65">
        <v>2</v>
      </c>
      <c r="P219" s="65">
        <v>2</v>
      </c>
      <c r="Q219" s="65">
        <v>2</v>
      </c>
      <c r="R219" s="65">
        <v>7</v>
      </c>
      <c r="S219" s="65">
        <v>12</v>
      </c>
      <c r="T219" s="65">
        <f t="shared" si="48"/>
        <v>-5</v>
      </c>
    </row>
    <row r="220" spans="12:20" x14ac:dyDescent="0.25">
      <c r="L220" s="62" t="s">
        <v>558</v>
      </c>
      <c r="M220" s="65">
        <f t="shared" si="46"/>
        <v>8</v>
      </c>
      <c r="N220" s="65">
        <f t="shared" si="47"/>
        <v>7</v>
      </c>
      <c r="O220" s="65">
        <v>3</v>
      </c>
      <c r="P220" s="65">
        <v>2</v>
      </c>
      <c r="Q220" s="65">
        <v>2</v>
      </c>
      <c r="R220" s="65">
        <v>13</v>
      </c>
      <c r="S220" s="65">
        <v>6</v>
      </c>
      <c r="T220" s="65">
        <f t="shared" si="48"/>
        <v>7</v>
      </c>
    </row>
    <row r="221" spans="12:20" x14ac:dyDescent="0.25">
      <c r="L221" s="62" t="s">
        <v>558</v>
      </c>
      <c r="M221" s="65">
        <f t="shared" si="46"/>
        <v>6</v>
      </c>
      <c r="N221" s="65">
        <f t="shared" si="47"/>
        <v>6</v>
      </c>
      <c r="O221" s="65">
        <v>3</v>
      </c>
      <c r="P221" s="65">
        <v>0</v>
      </c>
      <c r="Q221" s="65">
        <v>3</v>
      </c>
      <c r="R221" s="65">
        <v>9</v>
      </c>
      <c r="S221" s="65">
        <v>9</v>
      </c>
      <c r="T221" s="65">
        <f t="shared" si="48"/>
        <v>0</v>
      </c>
    </row>
    <row r="222" spans="12:20" x14ac:dyDescent="0.25">
      <c r="L222" s="62" t="s">
        <v>558</v>
      </c>
      <c r="M222" s="65">
        <f t="shared" si="46"/>
        <v>3</v>
      </c>
      <c r="N222" s="65">
        <f t="shared" si="47"/>
        <v>4</v>
      </c>
      <c r="O222" s="65">
        <v>1</v>
      </c>
      <c r="P222" s="65">
        <v>1</v>
      </c>
      <c r="Q222" s="65">
        <v>2</v>
      </c>
      <c r="R222" s="65">
        <v>8</v>
      </c>
      <c r="S222" s="65">
        <v>6</v>
      </c>
      <c r="T222" s="65">
        <f t="shared" si="48"/>
        <v>2</v>
      </c>
    </row>
    <row r="223" spans="12:20" x14ac:dyDescent="0.25">
      <c r="L223" s="62" t="s">
        <v>557</v>
      </c>
      <c r="M223" s="65">
        <f t="shared" si="46"/>
        <v>1</v>
      </c>
      <c r="N223" s="65">
        <f t="shared" si="47"/>
        <v>4</v>
      </c>
      <c r="O223" s="65">
        <v>0</v>
      </c>
      <c r="P223" s="65">
        <v>1</v>
      </c>
      <c r="Q223" s="65">
        <v>3</v>
      </c>
      <c r="R223" s="65">
        <v>6</v>
      </c>
      <c r="S223" s="65">
        <v>16</v>
      </c>
      <c r="T223" s="65">
        <f t="shared" si="48"/>
        <v>-10</v>
      </c>
    </row>
    <row r="224" spans="12:20" x14ac:dyDescent="0.25">
      <c r="L224" s="62" t="s">
        <v>556</v>
      </c>
      <c r="M224" s="65">
        <f t="shared" si="46"/>
        <v>3</v>
      </c>
      <c r="N224" s="65">
        <f t="shared" si="47"/>
        <v>4</v>
      </c>
      <c r="O224" s="65">
        <v>1</v>
      </c>
      <c r="P224" s="65">
        <v>1</v>
      </c>
      <c r="Q224" s="65">
        <v>2</v>
      </c>
      <c r="R224" s="65">
        <v>4</v>
      </c>
      <c r="S224" s="65">
        <v>4</v>
      </c>
      <c r="T224" s="65">
        <f t="shared" si="48"/>
        <v>0</v>
      </c>
    </row>
    <row r="225" spans="12:20" x14ac:dyDescent="0.25">
      <c r="L225" s="62" t="s">
        <v>556</v>
      </c>
      <c r="M225" s="65">
        <f t="shared" si="46"/>
        <v>9</v>
      </c>
      <c r="N225" s="65">
        <f t="shared" si="47"/>
        <v>6</v>
      </c>
      <c r="O225" s="65">
        <v>4</v>
      </c>
      <c r="P225" s="65">
        <v>1</v>
      </c>
      <c r="Q225" s="65">
        <v>1</v>
      </c>
      <c r="R225" s="65">
        <v>7</v>
      </c>
      <c r="S225" s="65">
        <v>3</v>
      </c>
      <c r="T225" s="65">
        <f t="shared" si="48"/>
        <v>4</v>
      </c>
    </row>
    <row r="226" spans="12:20" x14ac:dyDescent="0.25">
      <c r="L226" s="62" t="s">
        <v>555</v>
      </c>
      <c r="M226" s="65">
        <f t="shared" si="46"/>
        <v>2</v>
      </c>
      <c r="N226" s="65">
        <f t="shared" si="47"/>
        <v>3</v>
      </c>
      <c r="O226" s="65">
        <v>1</v>
      </c>
      <c r="P226" s="65">
        <v>0</v>
      </c>
      <c r="Q226" s="65">
        <v>2</v>
      </c>
      <c r="R226" s="65">
        <v>3</v>
      </c>
      <c r="S226" s="65">
        <v>5</v>
      </c>
      <c r="T226" s="65">
        <f t="shared" si="48"/>
        <v>-2</v>
      </c>
    </row>
    <row r="227" spans="12:20" x14ac:dyDescent="0.25">
      <c r="L227" s="62" t="s">
        <v>555</v>
      </c>
      <c r="M227" s="65">
        <f t="shared" si="46"/>
        <v>3</v>
      </c>
      <c r="N227" s="65">
        <f t="shared" si="47"/>
        <v>6</v>
      </c>
      <c r="O227" s="65">
        <v>1</v>
      </c>
      <c r="P227" s="65">
        <v>1</v>
      </c>
      <c r="Q227" s="65">
        <v>4</v>
      </c>
      <c r="R227" s="65">
        <v>3</v>
      </c>
      <c r="S227" s="65">
        <v>10</v>
      </c>
      <c r="T227" s="65">
        <f t="shared" si="48"/>
        <v>-7</v>
      </c>
    </row>
    <row r="228" spans="12:20" x14ac:dyDescent="0.25">
      <c r="L228" s="62" t="s">
        <v>555</v>
      </c>
      <c r="M228" s="65">
        <f t="shared" si="46"/>
        <v>3</v>
      </c>
      <c r="N228" s="65">
        <f t="shared" si="47"/>
        <v>4</v>
      </c>
      <c r="O228" s="65">
        <v>1</v>
      </c>
      <c r="P228" s="65">
        <v>1</v>
      </c>
      <c r="Q228" s="65">
        <v>2</v>
      </c>
      <c r="R228" s="65">
        <v>6</v>
      </c>
      <c r="S228" s="65">
        <v>7</v>
      </c>
      <c r="T228" s="65">
        <f t="shared" si="48"/>
        <v>-1</v>
      </c>
    </row>
    <row r="229" spans="12:20" x14ac:dyDescent="0.25">
      <c r="L229" s="62" t="s">
        <v>554</v>
      </c>
      <c r="M229" s="65">
        <f t="shared" si="46"/>
        <v>5</v>
      </c>
      <c r="N229" s="65">
        <f t="shared" si="47"/>
        <v>5</v>
      </c>
      <c r="O229" s="65">
        <v>2</v>
      </c>
      <c r="P229" s="65">
        <v>1</v>
      </c>
      <c r="Q229" s="65">
        <v>2</v>
      </c>
      <c r="R229" s="65">
        <v>9</v>
      </c>
      <c r="S229" s="65">
        <v>7</v>
      </c>
      <c r="T229" s="65">
        <f t="shared" si="48"/>
        <v>2</v>
      </c>
    </row>
    <row r="230" spans="12:20" x14ac:dyDescent="0.25">
      <c r="L230" s="62" t="s">
        <v>553</v>
      </c>
      <c r="M230" s="65">
        <f t="shared" si="46"/>
        <v>9</v>
      </c>
      <c r="N230" s="65">
        <f t="shared" si="47"/>
        <v>8</v>
      </c>
      <c r="O230" s="65">
        <v>4</v>
      </c>
      <c r="P230" s="65">
        <v>1</v>
      </c>
      <c r="Q230" s="65">
        <v>3</v>
      </c>
      <c r="R230" s="65">
        <v>17</v>
      </c>
      <c r="S230" s="65">
        <v>13</v>
      </c>
      <c r="T230" s="65">
        <f t="shared" si="48"/>
        <v>4</v>
      </c>
    </row>
    <row r="231" spans="12:20" x14ac:dyDescent="0.25">
      <c r="L231" s="62" t="s">
        <v>552</v>
      </c>
      <c r="M231" s="65">
        <f t="shared" si="46"/>
        <v>5</v>
      </c>
      <c r="N231" s="65">
        <f t="shared" si="47"/>
        <v>4</v>
      </c>
      <c r="O231" s="65">
        <v>2</v>
      </c>
      <c r="P231" s="65">
        <v>1</v>
      </c>
      <c r="Q231" s="65">
        <v>1</v>
      </c>
      <c r="R231" s="65">
        <v>7</v>
      </c>
      <c r="S231" s="65">
        <v>4</v>
      </c>
      <c r="T231" s="65">
        <f t="shared" si="48"/>
        <v>3</v>
      </c>
    </row>
    <row r="232" spans="12:20" x14ac:dyDescent="0.25">
      <c r="L232" s="62" t="s">
        <v>552</v>
      </c>
      <c r="M232" s="65">
        <f t="shared" si="46"/>
        <v>2</v>
      </c>
      <c r="N232" s="65">
        <f t="shared" si="47"/>
        <v>3</v>
      </c>
      <c r="O232" s="65">
        <v>1</v>
      </c>
      <c r="P232" s="65">
        <v>0</v>
      </c>
      <c r="Q232" s="65">
        <v>2</v>
      </c>
      <c r="R232" s="65">
        <v>1</v>
      </c>
      <c r="S232" s="65">
        <v>2</v>
      </c>
      <c r="T232" s="65">
        <f t="shared" si="48"/>
        <v>-1</v>
      </c>
    </row>
    <row r="233" spans="12:20" x14ac:dyDescent="0.25">
      <c r="L233" s="62" t="s">
        <v>551</v>
      </c>
      <c r="M233" s="65">
        <f t="shared" si="46"/>
        <v>8</v>
      </c>
      <c r="N233" s="65">
        <f t="shared" si="47"/>
        <v>8</v>
      </c>
      <c r="O233" s="65">
        <v>3</v>
      </c>
      <c r="P233" s="65">
        <v>2</v>
      </c>
      <c r="Q233" s="65">
        <v>3</v>
      </c>
      <c r="R233" s="65">
        <v>9</v>
      </c>
      <c r="S233" s="65">
        <v>7</v>
      </c>
      <c r="T233" s="65">
        <f t="shared" si="48"/>
        <v>2</v>
      </c>
    </row>
    <row r="234" spans="12:20" x14ac:dyDescent="0.25">
      <c r="L234" s="62" t="s">
        <v>551</v>
      </c>
      <c r="M234" s="65">
        <f t="shared" si="46"/>
        <v>8</v>
      </c>
      <c r="N234" s="65">
        <f t="shared" si="47"/>
        <v>7</v>
      </c>
      <c r="O234" s="65">
        <v>3</v>
      </c>
      <c r="P234" s="65">
        <v>2</v>
      </c>
      <c r="Q234" s="65">
        <v>2</v>
      </c>
      <c r="R234" s="65">
        <v>12</v>
      </c>
      <c r="S234" s="65">
        <v>5</v>
      </c>
      <c r="T234" s="65">
        <f t="shared" si="48"/>
        <v>7</v>
      </c>
    </row>
    <row r="235" spans="12:20" x14ac:dyDescent="0.25">
      <c r="L235" s="62" t="s">
        <v>551</v>
      </c>
      <c r="M235" s="65">
        <f t="shared" si="46"/>
        <v>7</v>
      </c>
      <c r="N235" s="65">
        <f t="shared" si="47"/>
        <v>6</v>
      </c>
      <c r="O235" s="65">
        <v>3</v>
      </c>
      <c r="P235" s="65">
        <v>1</v>
      </c>
      <c r="Q235" s="65">
        <v>2</v>
      </c>
      <c r="R235" s="65">
        <v>8</v>
      </c>
      <c r="S235" s="65">
        <v>3</v>
      </c>
      <c r="T235" s="65">
        <f t="shared" si="48"/>
        <v>5</v>
      </c>
    </row>
    <row r="236" spans="12:20" x14ac:dyDescent="0.25">
      <c r="L236" s="62" t="s">
        <v>550</v>
      </c>
      <c r="M236" s="65">
        <f t="shared" si="46"/>
        <v>4</v>
      </c>
      <c r="N236" s="65">
        <f t="shared" si="47"/>
        <v>4</v>
      </c>
      <c r="O236" s="65">
        <v>1</v>
      </c>
      <c r="P236" s="65">
        <v>2</v>
      </c>
      <c r="Q236" s="65">
        <v>1</v>
      </c>
      <c r="R236" s="65">
        <v>4</v>
      </c>
      <c r="S236" s="65">
        <v>4</v>
      </c>
      <c r="T236" s="65">
        <f t="shared" si="48"/>
        <v>0</v>
      </c>
    </row>
    <row r="237" spans="12:20" x14ac:dyDescent="0.25">
      <c r="L237" s="62" t="s">
        <v>549</v>
      </c>
      <c r="M237" s="65">
        <f t="shared" si="46"/>
        <v>0</v>
      </c>
      <c r="N237" s="65">
        <f t="shared" si="47"/>
        <v>2</v>
      </c>
      <c r="O237" s="65">
        <v>0</v>
      </c>
      <c r="P237" s="65">
        <v>0</v>
      </c>
      <c r="Q237" s="65">
        <v>2</v>
      </c>
      <c r="R237" s="65">
        <v>0</v>
      </c>
      <c r="S237" s="65">
        <v>9</v>
      </c>
      <c r="T237" s="65">
        <f t="shared" si="48"/>
        <v>-9</v>
      </c>
    </row>
    <row r="238" spans="12:20" x14ac:dyDescent="0.25">
      <c r="L238" s="62" t="s">
        <v>548</v>
      </c>
      <c r="M238" s="65">
        <f t="shared" si="46"/>
        <v>1</v>
      </c>
      <c r="N238" s="65">
        <f t="shared" si="47"/>
        <v>2</v>
      </c>
      <c r="O238" s="65">
        <v>0</v>
      </c>
      <c r="P238" s="65">
        <v>1</v>
      </c>
      <c r="Q238" s="65">
        <v>1</v>
      </c>
      <c r="R238" s="65">
        <v>5</v>
      </c>
      <c r="S238" s="65">
        <v>7</v>
      </c>
      <c r="T238" s="65">
        <f t="shared" si="48"/>
        <v>-2</v>
      </c>
    </row>
    <row r="239" spans="12:20" x14ac:dyDescent="0.25">
      <c r="L239" s="62" t="s">
        <v>548</v>
      </c>
      <c r="M239" s="65">
        <f t="shared" si="46"/>
        <v>4</v>
      </c>
      <c r="N239" s="65">
        <f t="shared" si="47"/>
        <v>5</v>
      </c>
      <c r="O239" s="65">
        <v>2</v>
      </c>
      <c r="P239" s="65">
        <v>0</v>
      </c>
      <c r="Q239" s="65">
        <v>3</v>
      </c>
      <c r="R239" s="65">
        <v>5</v>
      </c>
      <c r="S239" s="65">
        <v>8</v>
      </c>
      <c r="T239" s="65">
        <f t="shared" si="48"/>
        <v>-3</v>
      </c>
    </row>
    <row r="240" spans="12:20" x14ac:dyDescent="0.25">
      <c r="L240" s="62" t="s">
        <v>548</v>
      </c>
      <c r="M240" s="65">
        <f t="shared" si="46"/>
        <v>2</v>
      </c>
      <c r="N240" s="65">
        <f t="shared" si="47"/>
        <v>3</v>
      </c>
      <c r="O240" s="65">
        <v>1</v>
      </c>
      <c r="P240" s="65">
        <v>0</v>
      </c>
      <c r="Q240" s="65">
        <v>2</v>
      </c>
      <c r="R240" s="65">
        <v>7</v>
      </c>
      <c r="S240" s="65">
        <v>6</v>
      </c>
      <c r="T240" s="65">
        <f t="shared" si="48"/>
        <v>1</v>
      </c>
    </row>
    <row r="241" spans="12:20" x14ac:dyDescent="0.25">
      <c r="L241" s="62" t="s">
        <v>547</v>
      </c>
      <c r="M241" s="65">
        <f t="shared" ref="M241:M272" si="49">O241*2+P241</f>
        <v>1</v>
      </c>
      <c r="N241" s="65">
        <f t="shared" ref="N241:N272" si="50">O241+P241+Q241</f>
        <v>2</v>
      </c>
      <c r="O241" s="65">
        <v>0</v>
      </c>
      <c r="P241" s="65">
        <v>1</v>
      </c>
      <c r="Q241" s="65">
        <v>1</v>
      </c>
      <c r="R241" s="65">
        <v>4</v>
      </c>
      <c r="S241" s="65">
        <v>5</v>
      </c>
      <c r="T241" s="65">
        <f t="shared" ref="T241:T272" si="51">R241-S241</f>
        <v>-1</v>
      </c>
    </row>
    <row r="242" spans="12:20" x14ac:dyDescent="0.25">
      <c r="L242" s="62" t="s">
        <v>547</v>
      </c>
      <c r="M242" s="65">
        <f t="shared" si="49"/>
        <v>2</v>
      </c>
      <c r="N242" s="65">
        <f t="shared" si="50"/>
        <v>3</v>
      </c>
      <c r="O242" s="65">
        <v>1</v>
      </c>
      <c r="P242" s="65">
        <v>0</v>
      </c>
      <c r="Q242" s="65">
        <v>2</v>
      </c>
      <c r="R242" s="65">
        <v>4</v>
      </c>
      <c r="S242" s="65">
        <v>4</v>
      </c>
      <c r="T242" s="65">
        <f t="shared" si="51"/>
        <v>0</v>
      </c>
    </row>
    <row r="243" spans="12:20" x14ac:dyDescent="0.25">
      <c r="L243" s="62" t="s">
        <v>547</v>
      </c>
      <c r="M243" s="65">
        <f t="shared" si="49"/>
        <v>7</v>
      </c>
      <c r="N243" s="65">
        <f t="shared" si="50"/>
        <v>5</v>
      </c>
      <c r="O243" s="65">
        <v>3</v>
      </c>
      <c r="P243" s="65">
        <v>1</v>
      </c>
      <c r="Q243" s="65">
        <v>1</v>
      </c>
      <c r="R243" s="65">
        <v>8</v>
      </c>
      <c r="S243" s="65">
        <v>8</v>
      </c>
      <c r="T243" s="65">
        <f t="shared" si="51"/>
        <v>0</v>
      </c>
    </row>
    <row r="244" spans="12:20" x14ac:dyDescent="0.25">
      <c r="L244" s="62" t="s">
        <v>547</v>
      </c>
      <c r="M244" s="65">
        <f t="shared" si="49"/>
        <v>1</v>
      </c>
      <c r="N244" s="65">
        <f t="shared" si="50"/>
        <v>2</v>
      </c>
      <c r="O244" s="65">
        <v>0</v>
      </c>
      <c r="P244" s="65">
        <v>1</v>
      </c>
      <c r="Q244" s="65">
        <v>1</v>
      </c>
      <c r="R244" s="65">
        <v>1</v>
      </c>
      <c r="S244" s="65">
        <v>3</v>
      </c>
      <c r="T244" s="65">
        <f t="shared" si="51"/>
        <v>-2</v>
      </c>
    </row>
    <row r="245" spans="12:20" x14ac:dyDescent="0.25">
      <c r="L245" s="62" t="s">
        <v>546</v>
      </c>
      <c r="M245" s="65">
        <f t="shared" si="49"/>
        <v>1</v>
      </c>
      <c r="N245" s="65">
        <f t="shared" si="50"/>
        <v>2</v>
      </c>
      <c r="O245" s="65">
        <v>0</v>
      </c>
      <c r="P245" s="65">
        <v>1</v>
      </c>
      <c r="Q245" s="65">
        <v>1</v>
      </c>
      <c r="R245" s="65">
        <v>3</v>
      </c>
      <c r="S245" s="65">
        <v>4</v>
      </c>
      <c r="T245" s="65">
        <f t="shared" si="51"/>
        <v>-1</v>
      </c>
    </row>
    <row r="246" spans="12:20" x14ac:dyDescent="0.25">
      <c r="L246" s="62" t="s">
        <v>545</v>
      </c>
      <c r="M246" s="65">
        <f t="shared" si="49"/>
        <v>3</v>
      </c>
      <c r="N246" s="65">
        <f t="shared" si="50"/>
        <v>3</v>
      </c>
      <c r="O246" s="65">
        <v>1</v>
      </c>
      <c r="P246" s="65">
        <v>1</v>
      </c>
      <c r="Q246" s="65">
        <v>1</v>
      </c>
      <c r="R246" s="65">
        <v>3</v>
      </c>
      <c r="S246" s="65">
        <v>4</v>
      </c>
      <c r="T246" s="65">
        <f t="shared" si="51"/>
        <v>-1</v>
      </c>
    </row>
    <row r="247" spans="12:20" x14ac:dyDescent="0.25">
      <c r="L247" s="62" t="s">
        <v>544</v>
      </c>
      <c r="M247" s="65">
        <f t="shared" si="49"/>
        <v>0</v>
      </c>
      <c r="N247" s="65">
        <f t="shared" si="50"/>
        <v>2</v>
      </c>
      <c r="O247" s="65">
        <v>0</v>
      </c>
      <c r="P247" s="65">
        <v>0</v>
      </c>
      <c r="Q247" s="65">
        <v>2</v>
      </c>
      <c r="R247" s="65">
        <v>1</v>
      </c>
      <c r="S247" s="65">
        <v>5</v>
      </c>
      <c r="T247" s="65">
        <f t="shared" si="51"/>
        <v>-4</v>
      </c>
    </row>
    <row r="248" spans="12:20" x14ac:dyDescent="0.25">
      <c r="L248" s="62" t="s">
        <v>543</v>
      </c>
      <c r="M248" s="65">
        <f t="shared" si="49"/>
        <v>0</v>
      </c>
      <c r="N248" s="65">
        <f t="shared" si="50"/>
        <v>2</v>
      </c>
      <c r="O248" s="65">
        <v>0</v>
      </c>
      <c r="P248" s="65">
        <v>0</v>
      </c>
      <c r="Q248" s="65">
        <v>2</v>
      </c>
      <c r="R248" s="65">
        <v>2</v>
      </c>
      <c r="S248" s="65">
        <v>5</v>
      </c>
      <c r="T248" s="65">
        <f t="shared" si="51"/>
        <v>-3</v>
      </c>
    </row>
    <row r="249" spans="12:20" x14ac:dyDescent="0.25">
      <c r="L249" s="62" t="s">
        <v>543</v>
      </c>
      <c r="M249" s="65">
        <f t="shared" si="49"/>
        <v>1</v>
      </c>
      <c r="N249" s="65">
        <f t="shared" si="50"/>
        <v>2</v>
      </c>
      <c r="O249" s="65">
        <v>0</v>
      </c>
      <c r="P249" s="65">
        <v>1</v>
      </c>
      <c r="Q249" s="65">
        <v>1</v>
      </c>
      <c r="R249" s="65">
        <v>2</v>
      </c>
      <c r="S249" s="65">
        <v>3</v>
      </c>
      <c r="T249" s="65">
        <f t="shared" si="51"/>
        <v>-1</v>
      </c>
    </row>
    <row r="250" spans="12:20" x14ac:dyDescent="0.25">
      <c r="L250" s="62" t="s">
        <v>542</v>
      </c>
      <c r="M250" s="65">
        <f t="shared" si="49"/>
        <v>5</v>
      </c>
      <c r="N250" s="65">
        <f t="shared" si="50"/>
        <v>5</v>
      </c>
      <c r="O250" s="65">
        <v>2</v>
      </c>
      <c r="P250" s="65">
        <v>1</v>
      </c>
      <c r="Q250" s="65">
        <v>2</v>
      </c>
      <c r="R250" s="65">
        <v>9</v>
      </c>
      <c r="S250" s="65">
        <v>7</v>
      </c>
      <c r="T250" s="65">
        <f t="shared" si="51"/>
        <v>2</v>
      </c>
    </row>
    <row r="251" spans="12:20" x14ac:dyDescent="0.25">
      <c r="L251" s="62" t="s">
        <v>541</v>
      </c>
      <c r="M251" s="65">
        <f t="shared" si="49"/>
        <v>7</v>
      </c>
      <c r="N251" s="65">
        <f t="shared" si="50"/>
        <v>5</v>
      </c>
      <c r="O251" s="65">
        <v>3</v>
      </c>
      <c r="P251" s="65">
        <v>1</v>
      </c>
      <c r="Q251" s="65">
        <v>1</v>
      </c>
      <c r="R251" s="65">
        <v>18</v>
      </c>
      <c r="S251" s="65">
        <v>6</v>
      </c>
      <c r="T251" s="65">
        <f t="shared" si="51"/>
        <v>12</v>
      </c>
    </row>
    <row r="252" spans="12:20" x14ac:dyDescent="0.25">
      <c r="L252" s="62" t="s">
        <v>541</v>
      </c>
      <c r="M252" s="65">
        <f t="shared" si="49"/>
        <v>7</v>
      </c>
      <c r="N252" s="65">
        <f t="shared" si="50"/>
        <v>5</v>
      </c>
      <c r="O252" s="65">
        <v>3</v>
      </c>
      <c r="P252" s="65">
        <v>1</v>
      </c>
      <c r="Q252" s="65">
        <v>1</v>
      </c>
      <c r="R252" s="65">
        <v>15</v>
      </c>
      <c r="S252" s="65">
        <v>7</v>
      </c>
      <c r="T252" s="65">
        <f t="shared" si="51"/>
        <v>8</v>
      </c>
    </row>
    <row r="253" spans="12:20" x14ac:dyDescent="0.25">
      <c r="L253" s="62" t="s">
        <v>541</v>
      </c>
      <c r="M253" s="65">
        <f t="shared" si="49"/>
        <v>8</v>
      </c>
      <c r="N253" s="65">
        <f t="shared" si="50"/>
        <v>4</v>
      </c>
      <c r="O253" s="65">
        <v>4</v>
      </c>
      <c r="P253" s="65">
        <v>0</v>
      </c>
      <c r="Q253" s="65">
        <v>0</v>
      </c>
      <c r="R253" s="65">
        <v>15</v>
      </c>
      <c r="S253" s="65">
        <v>4</v>
      </c>
      <c r="T253" s="65">
        <f t="shared" si="51"/>
        <v>11</v>
      </c>
    </row>
    <row r="254" spans="12:20" x14ac:dyDescent="0.25">
      <c r="L254" s="62" t="s">
        <v>541</v>
      </c>
      <c r="M254" s="65">
        <f t="shared" si="49"/>
        <v>11</v>
      </c>
      <c r="N254" s="65">
        <f t="shared" si="50"/>
        <v>6</v>
      </c>
      <c r="O254" s="65">
        <v>5</v>
      </c>
      <c r="P254" s="65">
        <v>1</v>
      </c>
      <c r="Q254" s="65">
        <v>0</v>
      </c>
      <c r="R254" s="65">
        <v>20</v>
      </c>
      <c r="S254" s="65">
        <v>5</v>
      </c>
      <c r="T254" s="65">
        <f t="shared" si="51"/>
        <v>15</v>
      </c>
    </row>
    <row r="255" spans="12:20" x14ac:dyDescent="0.25">
      <c r="L255" s="62" t="s">
        <v>541</v>
      </c>
      <c r="M255" s="65">
        <f t="shared" si="49"/>
        <v>7</v>
      </c>
      <c r="N255" s="65">
        <f t="shared" si="50"/>
        <v>4</v>
      </c>
      <c r="O255" s="65">
        <v>3</v>
      </c>
      <c r="P255" s="65">
        <v>1</v>
      </c>
      <c r="Q255" s="65">
        <v>0</v>
      </c>
      <c r="R255" s="65">
        <v>11</v>
      </c>
      <c r="S255" s="65">
        <v>4</v>
      </c>
      <c r="T255" s="65">
        <f t="shared" si="51"/>
        <v>7</v>
      </c>
    </row>
    <row r="256" spans="12:20" x14ac:dyDescent="0.25">
      <c r="L256" s="62" t="s">
        <v>541</v>
      </c>
      <c r="M256" s="65">
        <f t="shared" si="49"/>
        <v>4</v>
      </c>
      <c r="N256" s="65">
        <f t="shared" si="50"/>
        <v>5</v>
      </c>
      <c r="O256" s="65">
        <v>2</v>
      </c>
      <c r="P256" s="65">
        <v>0</v>
      </c>
      <c r="Q256" s="65">
        <v>3</v>
      </c>
      <c r="R256" s="65">
        <v>13</v>
      </c>
      <c r="S256" s="65">
        <v>15</v>
      </c>
      <c r="T256" s="65">
        <f t="shared" si="51"/>
        <v>-2</v>
      </c>
    </row>
    <row r="257" spans="12:20" x14ac:dyDescent="0.25">
      <c r="L257" s="67" t="s">
        <v>541</v>
      </c>
      <c r="M257" s="65">
        <f t="shared" si="49"/>
        <v>0</v>
      </c>
      <c r="N257" s="65">
        <f t="shared" si="50"/>
        <v>0</v>
      </c>
      <c r="O257" s="68"/>
      <c r="P257" s="68"/>
      <c r="Q257" s="68"/>
      <c r="R257" s="68"/>
      <c r="S257" s="68"/>
      <c r="T257" s="65">
        <f t="shared" si="51"/>
        <v>0</v>
      </c>
    </row>
    <row r="258" spans="12:20" x14ac:dyDescent="0.25">
      <c r="L258" s="62" t="s">
        <v>540</v>
      </c>
      <c r="M258" s="65">
        <f t="shared" si="49"/>
        <v>2</v>
      </c>
      <c r="N258" s="65">
        <f t="shared" si="50"/>
        <v>3</v>
      </c>
      <c r="O258" s="65">
        <v>0</v>
      </c>
      <c r="P258" s="65">
        <v>2</v>
      </c>
      <c r="Q258" s="65">
        <v>1</v>
      </c>
      <c r="R258" s="65">
        <v>4</v>
      </c>
      <c r="S258" s="65">
        <v>5</v>
      </c>
      <c r="T258" s="65">
        <f t="shared" si="51"/>
        <v>-1</v>
      </c>
    </row>
    <row r="259" spans="12:20" x14ac:dyDescent="0.25">
      <c r="L259" s="62" t="s">
        <v>540</v>
      </c>
      <c r="M259" s="65">
        <f t="shared" si="49"/>
        <v>3</v>
      </c>
      <c r="N259" s="65">
        <f t="shared" si="50"/>
        <v>3</v>
      </c>
      <c r="O259" s="65">
        <v>1</v>
      </c>
      <c r="P259" s="65">
        <v>1</v>
      </c>
      <c r="Q259" s="65">
        <v>1</v>
      </c>
      <c r="R259" s="65">
        <v>5</v>
      </c>
      <c r="S259" s="65">
        <v>6</v>
      </c>
      <c r="T259" s="65">
        <f t="shared" si="51"/>
        <v>-1</v>
      </c>
    </row>
    <row r="260" spans="12:20" x14ac:dyDescent="0.25">
      <c r="L260" s="62" t="s">
        <v>540</v>
      </c>
      <c r="M260" s="65">
        <f t="shared" si="49"/>
        <v>2</v>
      </c>
      <c r="N260" s="65">
        <f t="shared" si="50"/>
        <v>4</v>
      </c>
      <c r="O260" s="65">
        <v>0</v>
      </c>
      <c r="P260" s="65">
        <v>2</v>
      </c>
      <c r="Q260" s="65">
        <v>2</v>
      </c>
      <c r="R260" s="65">
        <v>3</v>
      </c>
      <c r="S260" s="65">
        <v>7</v>
      </c>
      <c r="T260" s="65">
        <f t="shared" si="51"/>
        <v>-4</v>
      </c>
    </row>
    <row r="261" spans="12:20" x14ac:dyDescent="0.25">
      <c r="L261" s="62" t="s">
        <v>539</v>
      </c>
      <c r="M261" s="65">
        <f t="shared" si="49"/>
        <v>5</v>
      </c>
      <c r="N261" s="65">
        <f t="shared" si="50"/>
        <v>4</v>
      </c>
      <c r="O261" s="65">
        <v>2</v>
      </c>
      <c r="P261" s="65">
        <v>1</v>
      </c>
      <c r="Q261" s="65">
        <v>1</v>
      </c>
      <c r="R261" s="65">
        <v>9</v>
      </c>
      <c r="S261" s="65">
        <v>6</v>
      </c>
      <c r="T261" s="65">
        <f t="shared" si="51"/>
        <v>3</v>
      </c>
    </row>
    <row r="262" spans="12:20" x14ac:dyDescent="0.25">
      <c r="L262" s="62" t="s">
        <v>538</v>
      </c>
      <c r="M262" s="65">
        <f t="shared" si="49"/>
        <v>7</v>
      </c>
      <c r="N262" s="65">
        <f t="shared" si="50"/>
        <v>6</v>
      </c>
      <c r="O262" s="65">
        <v>2</v>
      </c>
      <c r="P262" s="65">
        <v>3</v>
      </c>
      <c r="Q262" s="65">
        <v>1</v>
      </c>
      <c r="R262" s="65">
        <v>6</v>
      </c>
      <c r="S262" s="65">
        <v>6</v>
      </c>
      <c r="T262" s="65">
        <f t="shared" si="51"/>
        <v>0</v>
      </c>
    </row>
    <row r="263" spans="12:20" x14ac:dyDescent="0.25">
      <c r="L263" s="62" t="s">
        <v>56</v>
      </c>
      <c r="M263" s="65">
        <f t="shared" si="49"/>
        <v>9</v>
      </c>
      <c r="N263" s="65">
        <f t="shared" si="50"/>
        <v>7</v>
      </c>
      <c r="O263" s="65">
        <v>4</v>
      </c>
      <c r="P263" s="65">
        <v>1</v>
      </c>
      <c r="Q263" s="65">
        <v>2</v>
      </c>
      <c r="R263" s="65">
        <v>21</v>
      </c>
      <c r="S263" s="65">
        <v>10</v>
      </c>
      <c r="T263" s="65">
        <f t="shared" si="51"/>
        <v>11</v>
      </c>
    </row>
    <row r="264" spans="12:20" x14ac:dyDescent="0.25">
      <c r="L264" s="62" t="s">
        <v>537</v>
      </c>
      <c r="M264" s="65">
        <f t="shared" si="49"/>
        <v>5</v>
      </c>
      <c r="N264" s="65">
        <f t="shared" si="50"/>
        <v>4</v>
      </c>
      <c r="O264" s="65">
        <v>2</v>
      </c>
      <c r="P264" s="65">
        <v>1</v>
      </c>
      <c r="Q264" s="65">
        <v>1</v>
      </c>
      <c r="R264" s="65">
        <v>5</v>
      </c>
      <c r="S264" s="65">
        <v>3</v>
      </c>
      <c r="T264" s="65">
        <f t="shared" si="51"/>
        <v>2</v>
      </c>
    </row>
    <row r="265" spans="12:20" x14ac:dyDescent="0.25">
      <c r="L265" s="62" t="s">
        <v>536</v>
      </c>
      <c r="M265" s="65">
        <f t="shared" si="49"/>
        <v>14</v>
      </c>
      <c r="N265" s="65">
        <f t="shared" si="50"/>
        <v>10</v>
      </c>
      <c r="O265" s="65">
        <v>5</v>
      </c>
      <c r="P265" s="65">
        <v>4</v>
      </c>
      <c r="Q265" s="65">
        <v>1</v>
      </c>
      <c r="R265" s="65">
        <v>16</v>
      </c>
      <c r="S265" s="65">
        <v>11</v>
      </c>
      <c r="T265" s="65">
        <f t="shared" si="51"/>
        <v>5</v>
      </c>
    </row>
    <row r="266" spans="12:20" x14ac:dyDescent="0.25">
      <c r="L266" s="62" t="s">
        <v>535</v>
      </c>
      <c r="M266" s="65">
        <f t="shared" si="49"/>
        <v>5</v>
      </c>
      <c r="N266" s="65">
        <f t="shared" si="50"/>
        <v>5</v>
      </c>
      <c r="O266" s="65">
        <v>2</v>
      </c>
      <c r="P266" s="65">
        <v>1</v>
      </c>
      <c r="Q266" s="65">
        <v>2</v>
      </c>
      <c r="R266" s="65">
        <v>8</v>
      </c>
      <c r="S266" s="65">
        <v>9</v>
      </c>
      <c r="T266" s="65">
        <f t="shared" si="51"/>
        <v>-1</v>
      </c>
    </row>
    <row r="267" spans="12:20" x14ac:dyDescent="0.25">
      <c r="L267" s="62" t="s">
        <v>528</v>
      </c>
      <c r="M267" s="65">
        <f t="shared" si="49"/>
        <v>2</v>
      </c>
      <c r="N267" s="65">
        <f t="shared" si="50"/>
        <v>3</v>
      </c>
      <c r="O267" s="65">
        <v>1</v>
      </c>
      <c r="P267" s="65">
        <v>0</v>
      </c>
      <c r="Q267" s="65">
        <v>2</v>
      </c>
      <c r="R267" s="65">
        <v>2</v>
      </c>
      <c r="S267" s="65">
        <v>3</v>
      </c>
      <c r="T267" s="65">
        <f t="shared" si="51"/>
        <v>-1</v>
      </c>
    </row>
    <row r="268" spans="12:20" x14ac:dyDescent="0.25">
      <c r="L268" s="62" t="s">
        <v>534</v>
      </c>
      <c r="M268" s="65">
        <f t="shared" si="49"/>
        <v>3</v>
      </c>
      <c r="N268" s="65">
        <f t="shared" si="50"/>
        <v>4</v>
      </c>
      <c r="O268" s="65">
        <v>1</v>
      </c>
      <c r="P268" s="65">
        <v>1</v>
      </c>
      <c r="Q268" s="65">
        <v>2</v>
      </c>
      <c r="R268" s="65">
        <v>4</v>
      </c>
      <c r="S268" s="65">
        <v>8</v>
      </c>
      <c r="T268" s="65">
        <f t="shared" si="51"/>
        <v>-4</v>
      </c>
    </row>
    <row r="269" spans="12:20" x14ac:dyDescent="0.25">
      <c r="L269" s="62" t="s">
        <v>533</v>
      </c>
      <c r="M269" s="65">
        <f t="shared" si="49"/>
        <v>6</v>
      </c>
      <c r="N269" s="65">
        <f t="shared" si="50"/>
        <v>5</v>
      </c>
      <c r="O269" s="65">
        <v>3</v>
      </c>
      <c r="P269" s="65">
        <v>0</v>
      </c>
      <c r="Q269" s="65">
        <v>2</v>
      </c>
      <c r="R269" s="65">
        <v>6</v>
      </c>
      <c r="S269" s="65">
        <v>2</v>
      </c>
      <c r="T269" s="65">
        <f t="shared" si="51"/>
        <v>4</v>
      </c>
    </row>
    <row r="270" spans="12:20" x14ac:dyDescent="0.25">
      <c r="L270" s="62" t="s">
        <v>533</v>
      </c>
      <c r="M270" s="65">
        <f t="shared" si="49"/>
        <v>5</v>
      </c>
      <c r="N270" s="65">
        <f t="shared" si="50"/>
        <v>5</v>
      </c>
      <c r="O270" s="65">
        <v>2</v>
      </c>
      <c r="P270" s="65">
        <v>1</v>
      </c>
      <c r="Q270" s="65">
        <v>2</v>
      </c>
      <c r="R270" s="65">
        <v>7</v>
      </c>
      <c r="S270" s="65">
        <v>10</v>
      </c>
      <c r="T270" s="65">
        <f t="shared" si="51"/>
        <v>-3</v>
      </c>
    </row>
    <row r="271" spans="12:20" x14ac:dyDescent="0.25">
      <c r="L271" s="62" t="s">
        <v>532</v>
      </c>
      <c r="M271" s="65">
        <f t="shared" si="49"/>
        <v>4</v>
      </c>
      <c r="N271" s="65">
        <f t="shared" si="50"/>
        <v>4</v>
      </c>
      <c r="O271" s="65">
        <v>2</v>
      </c>
      <c r="P271" s="65">
        <v>0</v>
      </c>
      <c r="Q271" s="65">
        <v>2</v>
      </c>
      <c r="R271" s="65">
        <v>3</v>
      </c>
      <c r="S271" s="65">
        <v>5</v>
      </c>
      <c r="T271" s="65">
        <f t="shared" si="51"/>
        <v>-2</v>
      </c>
    </row>
    <row r="272" spans="12:20" x14ac:dyDescent="0.25">
      <c r="L272" s="62" t="s">
        <v>532</v>
      </c>
      <c r="M272" s="65">
        <f t="shared" si="49"/>
        <v>7</v>
      </c>
      <c r="N272" s="65">
        <f t="shared" si="50"/>
        <v>6</v>
      </c>
      <c r="O272" s="65">
        <v>3</v>
      </c>
      <c r="P272" s="65">
        <v>1</v>
      </c>
      <c r="Q272" s="65">
        <v>2</v>
      </c>
      <c r="R272" s="65">
        <v>14</v>
      </c>
      <c r="S272" s="65">
        <v>11</v>
      </c>
      <c r="T272" s="65">
        <f t="shared" si="51"/>
        <v>3</v>
      </c>
    </row>
    <row r="273" spans="13:20" x14ac:dyDescent="0.25">
      <c r="M273" s="50"/>
      <c r="N273" s="50"/>
      <c r="O273" s="50"/>
      <c r="P273" s="50"/>
      <c r="Q273" s="50"/>
      <c r="R273" s="50"/>
      <c r="S273" s="50"/>
      <c r="T273" s="50"/>
    </row>
    <row r="274" spans="13:20" x14ac:dyDescent="0.25">
      <c r="M274" s="50"/>
      <c r="N274" s="50">
        <f t="shared" ref="N274:T274" si="52">SUM(N81:N272)</f>
        <v>908</v>
      </c>
      <c r="O274" s="50">
        <f t="shared" si="52"/>
        <v>343</v>
      </c>
      <c r="P274" s="50">
        <f t="shared" si="52"/>
        <v>222</v>
      </c>
      <c r="Q274" s="50">
        <f t="shared" si="52"/>
        <v>343</v>
      </c>
      <c r="R274" s="50">
        <f t="shared" si="52"/>
        <v>1348</v>
      </c>
      <c r="S274" s="50">
        <f t="shared" si="52"/>
        <v>1348</v>
      </c>
      <c r="T274" s="50">
        <f t="shared" si="52"/>
        <v>0</v>
      </c>
    </row>
    <row r="275" spans="13:20" x14ac:dyDescent="0.25">
      <c r="M275" s="50"/>
      <c r="N275" s="50"/>
      <c r="O275" s="50"/>
      <c r="P275" s="50"/>
      <c r="Q275" s="50"/>
      <c r="R275" s="50"/>
      <c r="S275" s="50"/>
      <c r="T275" s="50"/>
    </row>
    <row r="276" spans="13:20" x14ac:dyDescent="0.25">
      <c r="M276" s="50"/>
      <c r="N276" s="50">
        <f>N274/2-1</f>
        <v>453</v>
      </c>
      <c r="O276" s="50"/>
      <c r="P276" s="50"/>
      <c r="Q276" s="50"/>
      <c r="R276" s="50">
        <f>R274-1</f>
        <v>1347</v>
      </c>
      <c r="S276" s="50"/>
      <c r="T276" s="50"/>
    </row>
  </sheetData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V216"/>
  <sheetViews>
    <sheetView workbookViewId="0">
      <selection activeCell="X11" sqref="X11"/>
    </sheetView>
  </sheetViews>
  <sheetFormatPr baseColWidth="10" defaultRowHeight="12.75" x14ac:dyDescent="0.25"/>
  <cols>
    <col min="1" max="1" width="5.7109375" style="1" customWidth="1"/>
    <col min="2" max="2" width="20" style="1" customWidth="1"/>
    <col min="3" max="10" width="5.7109375" style="1" customWidth="1"/>
    <col min="11" max="11" width="5.7109375" style="34" customWidth="1"/>
    <col min="12" max="12" width="5.7109375" style="1" customWidth="1"/>
    <col min="13" max="13" width="20" style="1" customWidth="1"/>
    <col min="14" max="14" width="5.7109375" style="1" customWidth="1"/>
    <col min="15" max="15" width="5.7109375" style="32" customWidth="1"/>
    <col min="16" max="22" width="5.7109375" style="1" customWidth="1"/>
    <col min="23" max="16384" width="11.42578125" style="1"/>
  </cols>
  <sheetData>
    <row r="2" spans="2:22" ht="15" x14ac:dyDescent="0.25">
      <c r="M2" s="19" t="s">
        <v>658</v>
      </c>
    </row>
    <row r="3" spans="2:22" x14ac:dyDescent="0.25">
      <c r="C3" s="83" t="s">
        <v>636</v>
      </c>
      <c r="D3" s="83" t="s">
        <v>635</v>
      </c>
      <c r="E3" s="83" t="s">
        <v>634</v>
      </c>
      <c r="F3" s="83" t="s">
        <v>633</v>
      </c>
      <c r="G3" s="83" t="s">
        <v>632</v>
      </c>
      <c r="H3" s="83" t="s">
        <v>631</v>
      </c>
      <c r="I3" s="83" t="s">
        <v>630</v>
      </c>
      <c r="J3" s="83" t="s">
        <v>629</v>
      </c>
      <c r="O3" s="84" t="s">
        <v>325</v>
      </c>
      <c r="P3" s="83" t="s">
        <v>635</v>
      </c>
      <c r="Q3" s="83" t="s">
        <v>634</v>
      </c>
      <c r="R3" s="83" t="s">
        <v>633</v>
      </c>
      <c r="S3" s="83" t="s">
        <v>632</v>
      </c>
      <c r="T3" s="83" t="s">
        <v>631</v>
      </c>
      <c r="U3" s="83" t="s">
        <v>630</v>
      </c>
      <c r="V3" s="83" t="s">
        <v>629</v>
      </c>
    </row>
    <row r="4" spans="2:22" ht="10.5" customHeight="1" x14ac:dyDescent="0.25"/>
    <row r="5" spans="2:22" x14ac:dyDescent="0.25">
      <c r="B5" s="62" t="s">
        <v>628</v>
      </c>
      <c r="C5" s="65">
        <v>2</v>
      </c>
      <c r="D5" s="65">
        <v>3</v>
      </c>
      <c r="E5" s="65">
        <v>0</v>
      </c>
      <c r="F5" s="65">
        <v>2</v>
      </c>
      <c r="G5" s="65">
        <v>1</v>
      </c>
      <c r="H5" s="65">
        <v>2</v>
      </c>
      <c r="I5" s="65">
        <v>3</v>
      </c>
      <c r="J5" s="65">
        <v>-1</v>
      </c>
      <c r="L5" s="60" t="s">
        <v>317</v>
      </c>
      <c r="M5" s="57" t="s">
        <v>295</v>
      </c>
      <c r="N5" s="62" t="s">
        <v>18</v>
      </c>
      <c r="O5" s="68">
        <v>70</v>
      </c>
      <c r="P5" s="65">
        <v>52</v>
      </c>
      <c r="Q5" s="65">
        <v>29</v>
      </c>
      <c r="R5" s="65">
        <v>12</v>
      </c>
      <c r="S5" s="65">
        <v>11</v>
      </c>
      <c r="T5" s="65">
        <v>76</v>
      </c>
      <c r="U5" s="65">
        <v>53</v>
      </c>
      <c r="V5" s="65">
        <v>23</v>
      </c>
    </row>
    <row r="6" spans="2:22" x14ac:dyDescent="0.25">
      <c r="B6" s="62" t="s">
        <v>628</v>
      </c>
      <c r="C6" s="65">
        <f>E6*2+F6</f>
        <v>0</v>
      </c>
      <c r="D6" s="65">
        <f>E6+F6+G6</f>
        <v>2</v>
      </c>
      <c r="E6" s="65">
        <v>0</v>
      </c>
      <c r="F6" s="65">
        <v>0</v>
      </c>
      <c r="G6" s="65">
        <v>2</v>
      </c>
      <c r="H6" s="65">
        <v>4</v>
      </c>
      <c r="I6" s="65">
        <v>7</v>
      </c>
      <c r="J6" s="65">
        <f>H6-I6</f>
        <v>-3</v>
      </c>
      <c r="L6" s="60" t="s">
        <v>316</v>
      </c>
      <c r="M6" s="57" t="s">
        <v>212</v>
      </c>
      <c r="N6" s="62" t="s">
        <v>87</v>
      </c>
      <c r="O6" s="68">
        <v>57</v>
      </c>
      <c r="P6" s="65">
        <v>49</v>
      </c>
      <c r="Q6" s="65">
        <v>20</v>
      </c>
      <c r="R6" s="65">
        <v>17</v>
      </c>
      <c r="S6" s="65">
        <v>12</v>
      </c>
      <c r="T6" s="65">
        <v>84</v>
      </c>
      <c r="U6" s="65">
        <v>58</v>
      </c>
      <c r="V6" s="65">
        <v>26</v>
      </c>
    </row>
    <row r="7" spans="2:22" x14ac:dyDescent="0.25">
      <c r="B7" s="62" t="s">
        <v>628</v>
      </c>
      <c r="C7" s="65">
        <v>5</v>
      </c>
      <c r="D7" s="65">
        <v>5</v>
      </c>
      <c r="E7" s="65">
        <v>2</v>
      </c>
      <c r="F7" s="65">
        <v>1</v>
      </c>
      <c r="G7" s="65">
        <v>2</v>
      </c>
      <c r="H7" s="65">
        <v>12</v>
      </c>
      <c r="I7" s="65">
        <v>8</v>
      </c>
      <c r="J7" s="65">
        <v>4</v>
      </c>
      <c r="L7" s="60" t="s">
        <v>315</v>
      </c>
      <c r="M7" s="57" t="s">
        <v>69</v>
      </c>
      <c r="N7" s="62" t="s">
        <v>0</v>
      </c>
      <c r="O7" s="68">
        <v>49</v>
      </c>
      <c r="P7" s="65">
        <v>34</v>
      </c>
      <c r="Q7" s="65">
        <v>22</v>
      </c>
      <c r="R7" s="65">
        <v>5</v>
      </c>
      <c r="S7" s="65">
        <v>7</v>
      </c>
      <c r="T7" s="65">
        <v>101</v>
      </c>
      <c r="U7" s="65">
        <v>48</v>
      </c>
      <c r="V7" s="65">
        <v>53</v>
      </c>
    </row>
    <row r="8" spans="2:22" x14ac:dyDescent="0.25">
      <c r="B8" s="62" t="s">
        <v>628</v>
      </c>
      <c r="C8" s="65">
        <f t="shared" ref="C8:C22" si="0">E8*2+F8</f>
        <v>2</v>
      </c>
      <c r="D8" s="65">
        <f t="shared" ref="D8:D22" si="1">E8+F8+G8</f>
        <v>3</v>
      </c>
      <c r="E8" s="65">
        <v>0</v>
      </c>
      <c r="F8" s="65">
        <v>2</v>
      </c>
      <c r="G8" s="65">
        <v>1</v>
      </c>
      <c r="H8" s="65">
        <v>4</v>
      </c>
      <c r="I8" s="65">
        <v>6</v>
      </c>
      <c r="J8" s="65">
        <f t="shared" ref="J8:J22" si="2">H8-I8</f>
        <v>-2</v>
      </c>
      <c r="L8" s="60" t="s">
        <v>314</v>
      </c>
      <c r="M8" s="57" t="s">
        <v>366</v>
      </c>
      <c r="N8" s="62" t="s">
        <v>55</v>
      </c>
      <c r="O8" s="68">
        <v>44</v>
      </c>
      <c r="P8" s="65">
        <v>38</v>
      </c>
      <c r="Q8" s="65">
        <v>19</v>
      </c>
      <c r="R8" s="65">
        <v>6</v>
      </c>
      <c r="S8" s="65">
        <v>13</v>
      </c>
      <c r="T8" s="65">
        <v>62</v>
      </c>
      <c r="U8" s="65">
        <v>46</v>
      </c>
      <c r="V8" s="65">
        <v>16</v>
      </c>
    </row>
    <row r="9" spans="2:22" x14ac:dyDescent="0.25">
      <c r="B9" s="62" t="s">
        <v>628</v>
      </c>
      <c r="C9" s="65">
        <f t="shared" si="0"/>
        <v>0</v>
      </c>
      <c r="D9" s="65">
        <f t="shared" si="1"/>
        <v>2</v>
      </c>
      <c r="E9" s="65">
        <v>0</v>
      </c>
      <c r="F9" s="65">
        <v>0</v>
      </c>
      <c r="G9" s="65">
        <v>2</v>
      </c>
      <c r="H9" s="65">
        <v>1</v>
      </c>
      <c r="I9" s="65">
        <v>4</v>
      </c>
      <c r="J9" s="65">
        <f t="shared" si="2"/>
        <v>-3</v>
      </c>
      <c r="L9" s="60" t="s">
        <v>313</v>
      </c>
      <c r="M9" s="57" t="s">
        <v>255</v>
      </c>
      <c r="N9" s="62" t="s">
        <v>21</v>
      </c>
      <c r="O9" s="68">
        <v>37</v>
      </c>
      <c r="P9" s="65">
        <v>28</v>
      </c>
      <c r="Q9" s="65">
        <v>15</v>
      </c>
      <c r="R9" s="65">
        <v>7</v>
      </c>
      <c r="S9" s="65">
        <v>6</v>
      </c>
      <c r="T9" s="65">
        <v>51</v>
      </c>
      <c r="U9" s="65">
        <v>30</v>
      </c>
      <c r="V9" s="65">
        <v>21</v>
      </c>
    </row>
    <row r="10" spans="2:22" x14ac:dyDescent="0.25">
      <c r="B10" s="62" t="s">
        <v>628</v>
      </c>
      <c r="C10" s="65">
        <f t="shared" si="0"/>
        <v>1</v>
      </c>
      <c r="D10" s="65">
        <f t="shared" si="1"/>
        <v>2</v>
      </c>
      <c r="E10" s="65">
        <v>0</v>
      </c>
      <c r="F10" s="65">
        <v>1</v>
      </c>
      <c r="G10" s="65">
        <v>1</v>
      </c>
      <c r="H10" s="65">
        <v>2</v>
      </c>
      <c r="I10" s="65">
        <v>4</v>
      </c>
      <c r="J10" s="65">
        <f t="shared" si="2"/>
        <v>-2</v>
      </c>
      <c r="L10" s="60" t="s">
        <v>312</v>
      </c>
      <c r="M10" s="57" t="s">
        <v>237</v>
      </c>
      <c r="N10" s="62" t="s">
        <v>2</v>
      </c>
      <c r="O10" s="68">
        <v>37</v>
      </c>
      <c r="P10" s="65">
        <v>37</v>
      </c>
      <c r="Q10" s="65">
        <v>15</v>
      </c>
      <c r="R10" s="65">
        <v>7</v>
      </c>
      <c r="S10" s="65">
        <v>15</v>
      </c>
      <c r="T10" s="65">
        <v>56</v>
      </c>
      <c r="U10" s="65">
        <v>50</v>
      </c>
      <c r="V10" s="65">
        <v>6</v>
      </c>
    </row>
    <row r="11" spans="2:22" x14ac:dyDescent="0.25">
      <c r="B11" s="62" t="s">
        <v>628</v>
      </c>
      <c r="C11" s="65">
        <f t="shared" si="0"/>
        <v>4</v>
      </c>
      <c r="D11" s="65">
        <f t="shared" si="1"/>
        <v>6</v>
      </c>
      <c r="E11" s="65">
        <v>1</v>
      </c>
      <c r="F11" s="65">
        <v>2</v>
      </c>
      <c r="G11" s="65">
        <v>3</v>
      </c>
      <c r="H11" s="65">
        <v>7</v>
      </c>
      <c r="I11" s="65">
        <v>12</v>
      </c>
      <c r="J11" s="65">
        <f t="shared" si="2"/>
        <v>-5</v>
      </c>
      <c r="L11" s="60" t="s">
        <v>311</v>
      </c>
      <c r="M11" s="57" t="s">
        <v>365</v>
      </c>
      <c r="N11" s="62" t="s">
        <v>41</v>
      </c>
      <c r="O11" s="68">
        <v>32</v>
      </c>
      <c r="P11" s="65">
        <v>34</v>
      </c>
      <c r="Q11" s="65">
        <v>12</v>
      </c>
      <c r="R11" s="65">
        <v>8</v>
      </c>
      <c r="S11" s="65">
        <v>14</v>
      </c>
      <c r="T11" s="65">
        <v>52</v>
      </c>
      <c r="U11" s="65">
        <v>52</v>
      </c>
      <c r="V11" s="65">
        <v>0</v>
      </c>
    </row>
    <row r="12" spans="2:22" x14ac:dyDescent="0.25">
      <c r="B12" s="62" t="s">
        <v>627</v>
      </c>
      <c r="C12" s="65">
        <f t="shared" si="0"/>
        <v>2</v>
      </c>
      <c r="D12" s="65">
        <f t="shared" si="1"/>
        <v>4</v>
      </c>
      <c r="E12" s="65">
        <v>0</v>
      </c>
      <c r="F12" s="65">
        <v>2</v>
      </c>
      <c r="G12" s="65">
        <v>2</v>
      </c>
      <c r="H12" s="65">
        <v>1</v>
      </c>
      <c r="I12" s="65">
        <v>7</v>
      </c>
      <c r="J12" s="65">
        <f t="shared" si="2"/>
        <v>-6</v>
      </c>
      <c r="L12" s="60" t="s">
        <v>310</v>
      </c>
      <c r="M12" s="57" t="s">
        <v>225</v>
      </c>
      <c r="N12" s="62" t="s">
        <v>116</v>
      </c>
      <c r="O12" s="68">
        <v>32</v>
      </c>
      <c r="P12" s="65">
        <v>31</v>
      </c>
      <c r="Q12" s="65">
        <v>12</v>
      </c>
      <c r="R12" s="65">
        <v>8</v>
      </c>
      <c r="S12" s="65">
        <v>11</v>
      </c>
      <c r="T12" s="65">
        <v>44</v>
      </c>
      <c r="U12" s="65">
        <v>50</v>
      </c>
      <c r="V12" s="65">
        <v>-6</v>
      </c>
    </row>
    <row r="13" spans="2:22" x14ac:dyDescent="0.25">
      <c r="B13" s="62" t="s">
        <v>626</v>
      </c>
      <c r="C13" s="65">
        <f t="shared" si="0"/>
        <v>1</v>
      </c>
      <c r="D13" s="65">
        <f t="shared" si="1"/>
        <v>2</v>
      </c>
      <c r="E13" s="65">
        <v>0</v>
      </c>
      <c r="F13" s="65">
        <v>1</v>
      </c>
      <c r="G13" s="65">
        <v>1</v>
      </c>
      <c r="H13" s="65">
        <v>2</v>
      </c>
      <c r="I13" s="65">
        <v>5</v>
      </c>
      <c r="J13" s="65">
        <f t="shared" si="2"/>
        <v>-3</v>
      </c>
      <c r="L13" s="60" t="s">
        <v>309</v>
      </c>
      <c r="M13" s="57" t="s">
        <v>280</v>
      </c>
      <c r="N13" s="62" t="s">
        <v>116</v>
      </c>
      <c r="O13" s="68">
        <v>32</v>
      </c>
      <c r="P13" s="65">
        <v>30</v>
      </c>
      <c r="Q13" s="65">
        <v>11</v>
      </c>
      <c r="R13" s="65">
        <v>10</v>
      </c>
      <c r="S13" s="65">
        <v>9</v>
      </c>
      <c r="T13" s="65">
        <v>42</v>
      </c>
      <c r="U13" s="65">
        <v>35</v>
      </c>
      <c r="V13" s="65">
        <v>7</v>
      </c>
    </row>
    <row r="14" spans="2:22" x14ac:dyDescent="0.25">
      <c r="B14" s="62" t="s">
        <v>626</v>
      </c>
      <c r="C14" s="65">
        <f t="shared" si="0"/>
        <v>0</v>
      </c>
      <c r="D14" s="65">
        <f t="shared" si="1"/>
        <v>2</v>
      </c>
      <c r="E14" s="65">
        <v>0</v>
      </c>
      <c r="F14" s="65">
        <v>0</v>
      </c>
      <c r="G14" s="65">
        <v>2</v>
      </c>
      <c r="H14" s="65">
        <v>2</v>
      </c>
      <c r="I14" s="65">
        <v>7</v>
      </c>
      <c r="J14" s="65">
        <f t="shared" si="2"/>
        <v>-5</v>
      </c>
      <c r="L14" s="60" t="s">
        <v>308</v>
      </c>
      <c r="M14" s="57" t="s">
        <v>109</v>
      </c>
      <c r="N14" s="62" t="s">
        <v>13</v>
      </c>
      <c r="O14" s="68">
        <v>30</v>
      </c>
      <c r="P14" s="65">
        <v>28</v>
      </c>
      <c r="Q14" s="65">
        <v>12</v>
      </c>
      <c r="R14" s="65">
        <v>6</v>
      </c>
      <c r="S14" s="65">
        <v>10</v>
      </c>
      <c r="T14" s="65">
        <v>37</v>
      </c>
      <c r="U14" s="65">
        <v>21</v>
      </c>
      <c r="V14" s="65">
        <v>16</v>
      </c>
    </row>
    <row r="15" spans="2:22" x14ac:dyDescent="0.25">
      <c r="B15" s="62" t="s">
        <v>625</v>
      </c>
      <c r="C15" s="65">
        <f t="shared" si="0"/>
        <v>7</v>
      </c>
      <c r="D15" s="65">
        <f t="shared" si="1"/>
        <v>6</v>
      </c>
      <c r="E15" s="65">
        <v>3</v>
      </c>
      <c r="F15" s="65">
        <v>1</v>
      </c>
      <c r="G15" s="65">
        <v>2</v>
      </c>
      <c r="H15" s="65">
        <v>5</v>
      </c>
      <c r="I15" s="65">
        <v>3</v>
      </c>
      <c r="J15" s="65">
        <f t="shared" si="2"/>
        <v>2</v>
      </c>
      <c r="L15" s="60" t="s">
        <v>307</v>
      </c>
      <c r="M15" s="57" t="s">
        <v>142</v>
      </c>
      <c r="N15" s="62" t="s">
        <v>0</v>
      </c>
      <c r="O15" s="68">
        <v>30</v>
      </c>
      <c r="P15" s="65">
        <v>27</v>
      </c>
      <c r="Q15" s="65">
        <v>12</v>
      </c>
      <c r="R15" s="65">
        <v>6</v>
      </c>
      <c r="S15" s="65">
        <v>9</v>
      </c>
      <c r="T15" s="65">
        <v>49</v>
      </c>
      <c r="U15" s="65">
        <v>39</v>
      </c>
      <c r="V15" s="65">
        <v>10</v>
      </c>
    </row>
    <row r="16" spans="2:22" x14ac:dyDescent="0.25">
      <c r="B16" s="62" t="s">
        <v>624</v>
      </c>
      <c r="C16" s="65">
        <f t="shared" si="0"/>
        <v>7</v>
      </c>
      <c r="D16" s="65">
        <f t="shared" si="1"/>
        <v>7</v>
      </c>
      <c r="E16" s="65">
        <v>3</v>
      </c>
      <c r="F16" s="65">
        <v>1</v>
      </c>
      <c r="G16" s="65">
        <v>3</v>
      </c>
      <c r="H16" s="65">
        <v>11</v>
      </c>
      <c r="I16" s="65">
        <v>17</v>
      </c>
      <c r="J16" s="65">
        <f t="shared" si="2"/>
        <v>-6</v>
      </c>
      <c r="L16" s="60" t="s">
        <v>306</v>
      </c>
      <c r="M16" s="57" t="s">
        <v>520</v>
      </c>
      <c r="N16" s="62" t="s">
        <v>21</v>
      </c>
      <c r="O16" s="68">
        <v>24</v>
      </c>
      <c r="P16" s="65">
        <v>22</v>
      </c>
      <c r="Q16" s="65">
        <v>9</v>
      </c>
      <c r="R16" s="65">
        <v>6</v>
      </c>
      <c r="S16" s="65">
        <v>7</v>
      </c>
      <c r="T16" s="65">
        <v>31</v>
      </c>
      <c r="U16" s="65">
        <v>34</v>
      </c>
      <c r="V16" s="65">
        <v>-3</v>
      </c>
    </row>
    <row r="17" spans="2:22" x14ac:dyDescent="0.25">
      <c r="B17" s="62" t="s">
        <v>623</v>
      </c>
      <c r="C17" s="65">
        <f t="shared" si="0"/>
        <v>11</v>
      </c>
      <c r="D17" s="65">
        <f t="shared" si="1"/>
        <v>9</v>
      </c>
      <c r="E17" s="65">
        <v>4</v>
      </c>
      <c r="F17" s="65">
        <v>3</v>
      </c>
      <c r="G17" s="65">
        <v>2</v>
      </c>
      <c r="H17" s="65">
        <v>13</v>
      </c>
      <c r="I17" s="65">
        <v>16</v>
      </c>
      <c r="J17" s="65">
        <f t="shared" si="2"/>
        <v>-3</v>
      </c>
      <c r="L17" s="60" t="s">
        <v>305</v>
      </c>
      <c r="M17" s="57" t="s">
        <v>153</v>
      </c>
      <c r="N17" s="62" t="s">
        <v>15</v>
      </c>
      <c r="O17" s="68">
        <v>22</v>
      </c>
      <c r="P17" s="65">
        <v>24</v>
      </c>
      <c r="Q17" s="65">
        <v>7</v>
      </c>
      <c r="R17" s="65">
        <v>8</v>
      </c>
      <c r="S17" s="65">
        <v>9</v>
      </c>
      <c r="T17" s="65">
        <v>31</v>
      </c>
      <c r="U17" s="65">
        <v>39</v>
      </c>
      <c r="V17" s="65">
        <v>-8</v>
      </c>
    </row>
    <row r="18" spans="2:22" x14ac:dyDescent="0.25">
      <c r="B18" s="62" t="s">
        <v>622</v>
      </c>
      <c r="C18" s="65">
        <f t="shared" si="0"/>
        <v>3</v>
      </c>
      <c r="D18" s="65">
        <f t="shared" si="1"/>
        <v>4</v>
      </c>
      <c r="E18" s="65">
        <v>1</v>
      </c>
      <c r="F18" s="65">
        <v>1</v>
      </c>
      <c r="G18" s="65">
        <v>2</v>
      </c>
      <c r="H18" s="65">
        <v>2</v>
      </c>
      <c r="I18" s="65">
        <v>4</v>
      </c>
      <c r="J18" s="65">
        <f t="shared" si="2"/>
        <v>-2</v>
      </c>
      <c r="L18" s="60" t="s">
        <v>304</v>
      </c>
      <c r="M18" s="54" t="s">
        <v>56</v>
      </c>
      <c r="N18" s="63" t="s">
        <v>55</v>
      </c>
      <c r="O18" s="68">
        <v>21</v>
      </c>
      <c r="P18" s="65">
        <v>17</v>
      </c>
      <c r="Q18" s="65">
        <v>8</v>
      </c>
      <c r="R18" s="65">
        <v>5</v>
      </c>
      <c r="S18" s="65">
        <v>4</v>
      </c>
      <c r="T18" s="65">
        <v>32</v>
      </c>
      <c r="U18" s="65">
        <v>19</v>
      </c>
      <c r="V18" s="65">
        <v>13</v>
      </c>
    </row>
    <row r="19" spans="2:22" x14ac:dyDescent="0.25">
      <c r="B19" s="62" t="s">
        <v>621</v>
      </c>
      <c r="C19" s="65">
        <f t="shared" si="0"/>
        <v>4</v>
      </c>
      <c r="D19" s="65">
        <f t="shared" si="1"/>
        <v>6</v>
      </c>
      <c r="E19" s="65">
        <v>1</v>
      </c>
      <c r="F19" s="65">
        <v>2</v>
      </c>
      <c r="G19" s="65">
        <v>3</v>
      </c>
      <c r="H19" s="65">
        <v>8</v>
      </c>
      <c r="I19" s="65">
        <v>10</v>
      </c>
      <c r="J19" s="65">
        <f t="shared" si="2"/>
        <v>-2</v>
      </c>
      <c r="L19" s="60" t="s">
        <v>302</v>
      </c>
      <c r="M19" s="54" t="s">
        <v>222</v>
      </c>
      <c r="N19" s="63" t="s">
        <v>64</v>
      </c>
      <c r="O19" s="68">
        <v>20</v>
      </c>
      <c r="P19" s="65">
        <v>19</v>
      </c>
      <c r="Q19" s="65">
        <v>10</v>
      </c>
      <c r="R19" s="65">
        <v>0</v>
      </c>
      <c r="S19" s="65">
        <v>9</v>
      </c>
      <c r="T19" s="65">
        <v>31</v>
      </c>
      <c r="U19" s="65">
        <v>26</v>
      </c>
      <c r="V19" s="65">
        <v>5</v>
      </c>
    </row>
    <row r="20" spans="2:22" x14ac:dyDescent="0.25">
      <c r="B20" s="62" t="s">
        <v>620</v>
      </c>
      <c r="C20" s="65">
        <f t="shared" si="0"/>
        <v>6</v>
      </c>
      <c r="D20" s="65">
        <f t="shared" si="1"/>
        <v>6</v>
      </c>
      <c r="E20" s="65">
        <v>3</v>
      </c>
      <c r="F20" s="65">
        <v>0</v>
      </c>
      <c r="G20" s="65">
        <v>3</v>
      </c>
      <c r="H20" s="65">
        <v>10</v>
      </c>
      <c r="I20" s="65">
        <v>8</v>
      </c>
      <c r="J20" s="65">
        <f t="shared" si="2"/>
        <v>2</v>
      </c>
      <c r="L20" s="60" t="s">
        <v>301</v>
      </c>
      <c r="M20" s="57" t="s">
        <v>250</v>
      </c>
      <c r="N20" s="62" t="s">
        <v>66</v>
      </c>
      <c r="O20" s="68">
        <v>20</v>
      </c>
      <c r="P20" s="65">
        <v>23</v>
      </c>
      <c r="Q20" s="65">
        <v>8</v>
      </c>
      <c r="R20" s="65">
        <v>4</v>
      </c>
      <c r="S20" s="65">
        <v>11</v>
      </c>
      <c r="T20" s="65">
        <v>33</v>
      </c>
      <c r="U20" s="65">
        <v>42</v>
      </c>
      <c r="V20" s="65">
        <v>-9</v>
      </c>
    </row>
    <row r="21" spans="2:22" x14ac:dyDescent="0.25">
      <c r="B21" s="62" t="s">
        <v>619</v>
      </c>
      <c r="C21" s="65">
        <f t="shared" si="0"/>
        <v>8</v>
      </c>
      <c r="D21" s="65">
        <f t="shared" si="1"/>
        <v>7</v>
      </c>
      <c r="E21" s="65">
        <v>4</v>
      </c>
      <c r="F21" s="65">
        <v>0</v>
      </c>
      <c r="G21" s="65">
        <v>3</v>
      </c>
      <c r="H21" s="65">
        <v>13</v>
      </c>
      <c r="I21" s="65">
        <v>11</v>
      </c>
      <c r="J21" s="65">
        <f t="shared" si="2"/>
        <v>2</v>
      </c>
      <c r="L21" s="60" t="s">
        <v>299</v>
      </c>
      <c r="M21" s="57" t="s">
        <v>256</v>
      </c>
      <c r="N21" s="62" t="s">
        <v>9</v>
      </c>
      <c r="O21" s="68">
        <v>20</v>
      </c>
      <c r="P21" s="65">
        <v>18</v>
      </c>
      <c r="Q21" s="65">
        <v>7</v>
      </c>
      <c r="R21" s="65">
        <v>6</v>
      </c>
      <c r="S21" s="65">
        <v>5</v>
      </c>
      <c r="T21" s="65">
        <v>31</v>
      </c>
      <c r="U21" s="65">
        <v>24</v>
      </c>
      <c r="V21" s="65">
        <v>7</v>
      </c>
    </row>
    <row r="22" spans="2:22" x14ac:dyDescent="0.25">
      <c r="B22" s="62" t="s">
        <v>619</v>
      </c>
      <c r="C22" s="65">
        <f t="shared" si="0"/>
        <v>9</v>
      </c>
      <c r="D22" s="65">
        <f t="shared" si="1"/>
        <v>9</v>
      </c>
      <c r="E22" s="65">
        <v>4</v>
      </c>
      <c r="F22" s="65">
        <v>1</v>
      </c>
      <c r="G22" s="65">
        <v>4</v>
      </c>
      <c r="H22" s="65">
        <v>14</v>
      </c>
      <c r="I22" s="65">
        <v>14</v>
      </c>
      <c r="J22" s="65">
        <f t="shared" si="2"/>
        <v>0</v>
      </c>
      <c r="L22" s="60" t="s">
        <v>298</v>
      </c>
      <c r="M22" s="57" t="s">
        <v>164</v>
      </c>
      <c r="N22" s="62" t="s">
        <v>70</v>
      </c>
      <c r="O22" s="68">
        <v>18</v>
      </c>
      <c r="P22" s="65">
        <v>18</v>
      </c>
      <c r="Q22" s="65">
        <v>7</v>
      </c>
      <c r="R22" s="65">
        <v>4</v>
      </c>
      <c r="S22" s="65">
        <v>7</v>
      </c>
      <c r="T22" s="65">
        <v>25</v>
      </c>
      <c r="U22" s="65">
        <v>31</v>
      </c>
      <c r="V22" s="65">
        <v>-6</v>
      </c>
    </row>
    <row r="23" spans="2:22" x14ac:dyDescent="0.25">
      <c r="B23" s="62" t="s">
        <v>520</v>
      </c>
      <c r="C23" s="65">
        <v>3</v>
      </c>
      <c r="D23" s="65">
        <v>4</v>
      </c>
      <c r="E23" s="65">
        <v>1</v>
      </c>
      <c r="F23" s="65">
        <v>1</v>
      </c>
      <c r="G23" s="65">
        <v>2</v>
      </c>
      <c r="H23" s="65">
        <v>5</v>
      </c>
      <c r="I23" s="65">
        <v>8</v>
      </c>
      <c r="J23" s="65">
        <v>-3</v>
      </c>
      <c r="L23" s="60" t="s">
        <v>297</v>
      </c>
      <c r="M23" s="57" t="s">
        <v>370</v>
      </c>
      <c r="N23" s="62" t="s">
        <v>25</v>
      </c>
      <c r="O23" s="68">
        <v>17</v>
      </c>
      <c r="P23" s="65">
        <v>16</v>
      </c>
      <c r="Q23" s="65">
        <v>8</v>
      </c>
      <c r="R23" s="65">
        <v>1</v>
      </c>
      <c r="S23" s="65">
        <v>7</v>
      </c>
      <c r="T23" s="65">
        <v>27</v>
      </c>
      <c r="U23" s="65">
        <v>25</v>
      </c>
      <c r="V23" s="65">
        <v>2</v>
      </c>
    </row>
    <row r="24" spans="2:22" x14ac:dyDescent="0.25">
      <c r="B24" s="62" t="s">
        <v>618</v>
      </c>
      <c r="C24" s="65">
        <f>E24*2+F24</f>
        <v>7</v>
      </c>
      <c r="D24" s="65">
        <f>E24+F24+G24</f>
        <v>6</v>
      </c>
      <c r="E24" s="65">
        <v>3</v>
      </c>
      <c r="F24" s="65">
        <v>1</v>
      </c>
      <c r="G24" s="65">
        <v>2</v>
      </c>
      <c r="H24" s="65">
        <v>7</v>
      </c>
      <c r="I24" s="65">
        <v>11</v>
      </c>
      <c r="J24" s="65">
        <f>H24-I24</f>
        <v>-4</v>
      </c>
      <c r="L24" s="60" t="s">
        <v>296</v>
      </c>
      <c r="M24" s="57" t="s">
        <v>112</v>
      </c>
      <c r="N24" s="62" t="s">
        <v>41</v>
      </c>
      <c r="O24" s="68">
        <v>14</v>
      </c>
      <c r="P24" s="65">
        <v>13</v>
      </c>
      <c r="Q24" s="65">
        <v>6</v>
      </c>
      <c r="R24" s="65">
        <v>2</v>
      </c>
      <c r="S24" s="65">
        <v>5</v>
      </c>
      <c r="T24" s="65">
        <v>26</v>
      </c>
      <c r="U24" s="65">
        <v>20</v>
      </c>
      <c r="V24" s="65">
        <v>6</v>
      </c>
    </row>
    <row r="25" spans="2:22" x14ac:dyDescent="0.25">
      <c r="B25" s="62" t="s">
        <v>618</v>
      </c>
      <c r="C25" s="65">
        <f>E25*2+F25</f>
        <v>10</v>
      </c>
      <c r="D25" s="65">
        <f>E25+F25+G25</f>
        <v>8</v>
      </c>
      <c r="E25" s="65">
        <v>4</v>
      </c>
      <c r="F25" s="65">
        <v>2</v>
      </c>
      <c r="G25" s="65">
        <v>2</v>
      </c>
      <c r="H25" s="65">
        <v>15</v>
      </c>
      <c r="I25" s="65">
        <v>11</v>
      </c>
      <c r="J25" s="65">
        <f>H25-I25</f>
        <v>4</v>
      </c>
      <c r="L25" s="60" t="s">
        <v>294</v>
      </c>
      <c r="M25" s="57" t="s">
        <v>45</v>
      </c>
      <c r="N25" s="62" t="s">
        <v>2</v>
      </c>
      <c r="O25" s="68">
        <v>14</v>
      </c>
      <c r="P25" s="65">
        <v>10</v>
      </c>
      <c r="Q25" s="65">
        <v>5</v>
      </c>
      <c r="R25" s="65">
        <v>4</v>
      </c>
      <c r="S25" s="65">
        <v>1</v>
      </c>
      <c r="T25" s="65">
        <v>16</v>
      </c>
      <c r="U25" s="65">
        <v>11</v>
      </c>
      <c r="V25" s="65">
        <v>5</v>
      </c>
    </row>
    <row r="26" spans="2:22" x14ac:dyDescent="0.25">
      <c r="B26" s="62" t="s">
        <v>638</v>
      </c>
      <c r="C26" s="65">
        <f>E26*2+F26</f>
        <v>4</v>
      </c>
      <c r="D26" s="65">
        <f>E26+F26+G26</f>
        <v>4</v>
      </c>
      <c r="E26" s="65">
        <v>1</v>
      </c>
      <c r="F26" s="65">
        <v>2</v>
      </c>
      <c r="G26" s="65">
        <v>1</v>
      </c>
      <c r="H26" s="65">
        <v>4</v>
      </c>
      <c r="I26" s="65">
        <v>4</v>
      </c>
      <c r="J26" s="65">
        <f>H26-I26</f>
        <v>0</v>
      </c>
      <c r="L26" s="60" t="s">
        <v>293</v>
      </c>
      <c r="M26" s="57" t="s">
        <v>213</v>
      </c>
      <c r="N26" s="62" t="s">
        <v>9</v>
      </c>
      <c r="O26" s="68">
        <v>14</v>
      </c>
      <c r="P26" s="65">
        <v>15</v>
      </c>
      <c r="Q26" s="65">
        <v>5</v>
      </c>
      <c r="R26" s="65">
        <v>4</v>
      </c>
      <c r="S26" s="65">
        <v>6</v>
      </c>
      <c r="T26" s="65">
        <v>18</v>
      </c>
      <c r="U26" s="65">
        <v>24</v>
      </c>
      <c r="V26" s="65">
        <v>-6</v>
      </c>
    </row>
    <row r="27" spans="2:22" x14ac:dyDescent="0.25">
      <c r="B27" s="62" t="s">
        <v>371</v>
      </c>
      <c r="C27" s="65">
        <v>4</v>
      </c>
      <c r="D27" s="65">
        <v>4</v>
      </c>
      <c r="E27" s="65">
        <v>2</v>
      </c>
      <c r="F27" s="65">
        <v>0</v>
      </c>
      <c r="G27" s="65">
        <v>2</v>
      </c>
      <c r="H27" s="65">
        <v>3</v>
      </c>
      <c r="I27" s="65">
        <v>3</v>
      </c>
      <c r="J27" s="65">
        <v>0</v>
      </c>
      <c r="L27" s="60" t="s">
        <v>292</v>
      </c>
      <c r="M27" s="57" t="s">
        <v>253</v>
      </c>
      <c r="N27" s="62" t="s">
        <v>99</v>
      </c>
      <c r="O27" s="68">
        <v>14</v>
      </c>
      <c r="P27" s="65">
        <v>23</v>
      </c>
      <c r="Q27" s="65">
        <v>3</v>
      </c>
      <c r="R27" s="65">
        <v>8</v>
      </c>
      <c r="S27" s="65">
        <v>12</v>
      </c>
      <c r="T27" s="65">
        <v>32</v>
      </c>
      <c r="U27" s="65">
        <v>44</v>
      </c>
      <c r="V27" s="65">
        <v>-12</v>
      </c>
    </row>
    <row r="28" spans="2:22" x14ac:dyDescent="0.25">
      <c r="B28" s="62" t="s">
        <v>657</v>
      </c>
      <c r="C28" s="65">
        <v>0</v>
      </c>
      <c r="D28" s="65">
        <v>2</v>
      </c>
      <c r="E28" s="65">
        <v>0</v>
      </c>
      <c r="F28" s="65">
        <v>0</v>
      </c>
      <c r="G28" s="65">
        <v>2</v>
      </c>
      <c r="H28" s="65">
        <v>2</v>
      </c>
      <c r="I28" s="65">
        <v>8</v>
      </c>
      <c r="J28" s="65">
        <v>-6</v>
      </c>
      <c r="L28" s="60" t="s">
        <v>291</v>
      </c>
      <c r="M28" s="57" t="s">
        <v>364</v>
      </c>
      <c r="N28" s="62" t="s">
        <v>48</v>
      </c>
      <c r="O28" s="68">
        <v>12</v>
      </c>
      <c r="P28" s="65">
        <v>10</v>
      </c>
      <c r="Q28" s="65">
        <v>5</v>
      </c>
      <c r="R28" s="65">
        <v>2</v>
      </c>
      <c r="S28" s="65">
        <v>3</v>
      </c>
      <c r="T28" s="65">
        <v>11</v>
      </c>
      <c r="U28" s="65">
        <v>7</v>
      </c>
      <c r="V28" s="65">
        <v>4</v>
      </c>
    </row>
    <row r="29" spans="2:22" x14ac:dyDescent="0.25">
      <c r="B29" s="62" t="s">
        <v>295</v>
      </c>
      <c r="C29" s="65">
        <v>20</v>
      </c>
      <c r="D29" s="65">
        <v>16</v>
      </c>
      <c r="E29" s="65">
        <v>9</v>
      </c>
      <c r="F29" s="65">
        <v>2</v>
      </c>
      <c r="G29" s="65">
        <v>3</v>
      </c>
      <c r="H29" s="65">
        <v>25</v>
      </c>
      <c r="I29" s="65">
        <v>18</v>
      </c>
      <c r="J29" s="65">
        <v>7</v>
      </c>
      <c r="L29" s="60" t="s">
        <v>290</v>
      </c>
      <c r="M29" s="54" t="s">
        <v>14</v>
      </c>
      <c r="N29" s="63" t="s">
        <v>18</v>
      </c>
      <c r="O29" s="68">
        <v>11</v>
      </c>
      <c r="P29" s="65">
        <v>10</v>
      </c>
      <c r="Q29" s="65">
        <v>5</v>
      </c>
      <c r="R29" s="65">
        <v>1</v>
      </c>
      <c r="S29" s="65">
        <v>4</v>
      </c>
      <c r="T29" s="65">
        <v>17</v>
      </c>
      <c r="U29" s="65">
        <v>16</v>
      </c>
      <c r="V29" s="65">
        <v>1</v>
      </c>
    </row>
    <row r="30" spans="2:22" x14ac:dyDescent="0.25">
      <c r="B30" s="62" t="s">
        <v>295</v>
      </c>
      <c r="C30" s="65">
        <v>8</v>
      </c>
      <c r="D30" s="65">
        <v>7</v>
      </c>
      <c r="E30" s="65">
        <v>3</v>
      </c>
      <c r="F30" s="65">
        <v>2</v>
      </c>
      <c r="G30" s="65">
        <v>2</v>
      </c>
      <c r="H30" s="65">
        <v>9</v>
      </c>
      <c r="I30" s="65">
        <v>6</v>
      </c>
      <c r="J30" s="65">
        <v>3</v>
      </c>
      <c r="L30" s="60" t="s">
        <v>289</v>
      </c>
      <c r="M30" s="57" t="s">
        <v>22</v>
      </c>
      <c r="N30" s="62" t="s">
        <v>25</v>
      </c>
      <c r="O30" s="68">
        <v>11</v>
      </c>
      <c r="P30" s="65">
        <v>10</v>
      </c>
      <c r="Q30" s="65">
        <v>5</v>
      </c>
      <c r="R30" s="65">
        <v>1</v>
      </c>
      <c r="S30" s="65">
        <v>4</v>
      </c>
      <c r="T30" s="65">
        <v>13</v>
      </c>
      <c r="U30" s="65">
        <v>12</v>
      </c>
      <c r="V30" s="65">
        <v>1</v>
      </c>
    </row>
    <row r="31" spans="2:22" x14ac:dyDescent="0.25">
      <c r="B31" s="62" t="s">
        <v>615</v>
      </c>
      <c r="C31" s="65">
        <f t="shared" ref="C31:C46" si="3">E31*2+F31</f>
        <v>13</v>
      </c>
      <c r="D31" s="65">
        <f t="shared" ref="D31:D46" si="4">E31+F31+G31</f>
        <v>9</v>
      </c>
      <c r="E31" s="65">
        <v>6</v>
      </c>
      <c r="F31" s="65">
        <v>1</v>
      </c>
      <c r="G31" s="65">
        <v>2</v>
      </c>
      <c r="H31" s="65">
        <v>17</v>
      </c>
      <c r="I31" s="65">
        <v>6</v>
      </c>
      <c r="J31" s="65">
        <f t="shared" ref="J31:J46" si="5">H31-I31</f>
        <v>11</v>
      </c>
      <c r="L31" s="60" t="s">
        <v>288</v>
      </c>
      <c r="M31" s="57" t="s">
        <v>167</v>
      </c>
      <c r="N31" s="62" t="s">
        <v>9</v>
      </c>
      <c r="O31" s="68">
        <v>11</v>
      </c>
      <c r="P31" s="65">
        <v>11</v>
      </c>
      <c r="Q31" s="65">
        <v>4</v>
      </c>
      <c r="R31" s="65">
        <v>3</v>
      </c>
      <c r="S31" s="65">
        <v>4</v>
      </c>
      <c r="T31" s="65">
        <v>22</v>
      </c>
      <c r="U31" s="65">
        <v>11</v>
      </c>
      <c r="V31" s="65">
        <v>11</v>
      </c>
    </row>
    <row r="32" spans="2:22" x14ac:dyDescent="0.25">
      <c r="B32" s="62" t="s">
        <v>615</v>
      </c>
      <c r="C32" s="65">
        <f t="shared" si="3"/>
        <v>10</v>
      </c>
      <c r="D32" s="65">
        <f t="shared" si="4"/>
        <v>9</v>
      </c>
      <c r="E32" s="65">
        <v>3</v>
      </c>
      <c r="F32" s="65">
        <v>4</v>
      </c>
      <c r="G32" s="65">
        <v>2</v>
      </c>
      <c r="H32" s="65">
        <v>6</v>
      </c>
      <c r="I32" s="65">
        <v>11</v>
      </c>
      <c r="J32" s="65">
        <f t="shared" si="5"/>
        <v>-5</v>
      </c>
      <c r="L32" s="60" t="s">
        <v>287</v>
      </c>
      <c r="M32" s="57" t="s">
        <v>363</v>
      </c>
      <c r="N32" s="62" t="s">
        <v>70</v>
      </c>
      <c r="O32" s="68">
        <v>11</v>
      </c>
      <c r="P32" s="65">
        <v>12</v>
      </c>
      <c r="Q32" s="65">
        <v>4</v>
      </c>
      <c r="R32" s="65">
        <v>3</v>
      </c>
      <c r="S32" s="65">
        <v>5</v>
      </c>
      <c r="T32" s="65">
        <v>17</v>
      </c>
      <c r="U32" s="65">
        <v>20</v>
      </c>
      <c r="V32" s="65">
        <v>-3</v>
      </c>
    </row>
    <row r="33" spans="2:22" x14ac:dyDescent="0.25">
      <c r="B33" s="62" t="s">
        <v>615</v>
      </c>
      <c r="C33" s="65">
        <f t="shared" si="3"/>
        <v>16</v>
      </c>
      <c r="D33" s="65">
        <f t="shared" si="4"/>
        <v>10</v>
      </c>
      <c r="E33" s="65">
        <v>7</v>
      </c>
      <c r="F33" s="65">
        <v>2</v>
      </c>
      <c r="G33" s="65">
        <v>1</v>
      </c>
      <c r="H33" s="65">
        <v>17</v>
      </c>
      <c r="I33" s="65">
        <v>9</v>
      </c>
      <c r="J33" s="65">
        <f t="shared" si="5"/>
        <v>8</v>
      </c>
      <c r="L33" s="60" t="s">
        <v>286</v>
      </c>
      <c r="M33" s="57" t="s">
        <v>84</v>
      </c>
      <c r="N33" s="62" t="s">
        <v>9</v>
      </c>
      <c r="O33" s="68">
        <v>11</v>
      </c>
      <c r="P33" s="65">
        <v>9</v>
      </c>
      <c r="Q33" s="65">
        <v>4</v>
      </c>
      <c r="R33" s="65">
        <v>3</v>
      </c>
      <c r="S33" s="65">
        <v>2</v>
      </c>
      <c r="T33" s="65">
        <v>13</v>
      </c>
      <c r="U33" s="65">
        <v>16</v>
      </c>
      <c r="V33" s="65">
        <v>-3</v>
      </c>
    </row>
    <row r="34" spans="2:22" x14ac:dyDescent="0.25">
      <c r="B34" s="62" t="s">
        <v>656</v>
      </c>
      <c r="C34" s="65">
        <f t="shared" si="3"/>
        <v>3</v>
      </c>
      <c r="D34" s="65">
        <f t="shared" si="4"/>
        <v>3</v>
      </c>
      <c r="E34" s="65">
        <v>1</v>
      </c>
      <c r="F34" s="65">
        <v>1</v>
      </c>
      <c r="G34" s="65">
        <v>1</v>
      </c>
      <c r="H34" s="65">
        <v>2</v>
      </c>
      <c r="I34" s="65">
        <v>3</v>
      </c>
      <c r="J34" s="65">
        <f t="shared" si="5"/>
        <v>-1</v>
      </c>
      <c r="L34" s="60" t="s">
        <v>285</v>
      </c>
      <c r="M34" s="57" t="s">
        <v>39</v>
      </c>
      <c r="N34" s="62" t="s">
        <v>87</v>
      </c>
      <c r="O34" s="68">
        <v>9</v>
      </c>
      <c r="P34" s="65">
        <v>7</v>
      </c>
      <c r="Q34" s="65">
        <v>3</v>
      </c>
      <c r="R34" s="65">
        <v>3</v>
      </c>
      <c r="S34" s="65">
        <v>1</v>
      </c>
      <c r="T34" s="65">
        <v>13</v>
      </c>
      <c r="U34" s="65">
        <v>12</v>
      </c>
      <c r="V34" s="65">
        <v>1</v>
      </c>
    </row>
    <row r="35" spans="2:22" x14ac:dyDescent="0.25">
      <c r="B35" s="62" t="s">
        <v>614</v>
      </c>
      <c r="C35" s="65">
        <f t="shared" si="3"/>
        <v>6</v>
      </c>
      <c r="D35" s="65">
        <f t="shared" si="4"/>
        <v>6</v>
      </c>
      <c r="E35" s="65">
        <v>2</v>
      </c>
      <c r="F35" s="65">
        <v>2</v>
      </c>
      <c r="G35" s="65">
        <v>2</v>
      </c>
      <c r="H35" s="65">
        <v>12</v>
      </c>
      <c r="I35" s="65">
        <v>14</v>
      </c>
      <c r="J35" s="65">
        <f t="shared" si="5"/>
        <v>-2</v>
      </c>
      <c r="L35" s="60" t="s">
        <v>284</v>
      </c>
      <c r="M35" s="57" t="s">
        <v>71</v>
      </c>
      <c r="N35" s="62" t="s">
        <v>35</v>
      </c>
      <c r="O35" s="68">
        <v>9</v>
      </c>
      <c r="P35" s="65">
        <v>8</v>
      </c>
      <c r="Q35" s="65">
        <v>3</v>
      </c>
      <c r="R35" s="65">
        <v>3</v>
      </c>
      <c r="S35" s="65">
        <v>2</v>
      </c>
      <c r="T35" s="65">
        <v>11</v>
      </c>
      <c r="U35" s="65">
        <v>12</v>
      </c>
      <c r="V35" s="65">
        <v>-1</v>
      </c>
    </row>
    <row r="36" spans="2:22" x14ac:dyDescent="0.25">
      <c r="B36" s="62" t="s">
        <v>614</v>
      </c>
      <c r="C36" s="65">
        <f t="shared" si="3"/>
        <v>10</v>
      </c>
      <c r="D36" s="65">
        <f t="shared" si="4"/>
        <v>7</v>
      </c>
      <c r="E36" s="65">
        <v>4</v>
      </c>
      <c r="F36" s="65">
        <v>2</v>
      </c>
      <c r="G36" s="65">
        <v>1</v>
      </c>
      <c r="H36" s="65">
        <v>15</v>
      </c>
      <c r="I36" s="65">
        <v>5</v>
      </c>
      <c r="J36" s="65">
        <f t="shared" si="5"/>
        <v>10</v>
      </c>
      <c r="L36" s="60" t="s">
        <v>283</v>
      </c>
      <c r="M36" s="57" t="s">
        <v>118</v>
      </c>
      <c r="N36" s="62" t="s">
        <v>6</v>
      </c>
      <c r="O36" s="68">
        <v>8</v>
      </c>
      <c r="P36" s="65">
        <v>13</v>
      </c>
      <c r="Q36" s="65">
        <v>3</v>
      </c>
      <c r="R36" s="65">
        <v>2</v>
      </c>
      <c r="S36" s="65">
        <v>8</v>
      </c>
      <c r="T36" s="65">
        <v>12</v>
      </c>
      <c r="U36" s="65">
        <v>22</v>
      </c>
      <c r="V36" s="65">
        <v>-10</v>
      </c>
    </row>
    <row r="37" spans="2:22" x14ac:dyDescent="0.25">
      <c r="B37" s="62" t="s">
        <v>614</v>
      </c>
      <c r="C37" s="65">
        <f t="shared" si="3"/>
        <v>1</v>
      </c>
      <c r="D37" s="65">
        <f t="shared" si="4"/>
        <v>2</v>
      </c>
      <c r="E37" s="65">
        <v>0</v>
      </c>
      <c r="F37" s="65">
        <v>1</v>
      </c>
      <c r="G37" s="65">
        <v>1</v>
      </c>
      <c r="H37" s="65">
        <v>0</v>
      </c>
      <c r="I37" s="65">
        <v>1</v>
      </c>
      <c r="J37" s="65">
        <f t="shared" si="5"/>
        <v>-1</v>
      </c>
      <c r="L37" s="60" t="s">
        <v>282</v>
      </c>
      <c r="M37" s="57" t="s">
        <v>263</v>
      </c>
      <c r="N37" s="62" t="s">
        <v>35</v>
      </c>
      <c r="O37" s="68">
        <v>8</v>
      </c>
      <c r="P37" s="65">
        <v>8</v>
      </c>
      <c r="Q37" s="65">
        <v>2</v>
      </c>
      <c r="R37" s="65">
        <v>4</v>
      </c>
      <c r="S37" s="65">
        <v>2</v>
      </c>
      <c r="T37" s="65">
        <v>15</v>
      </c>
      <c r="U37" s="65">
        <v>13</v>
      </c>
      <c r="V37" s="65">
        <v>2</v>
      </c>
    </row>
    <row r="38" spans="2:22" x14ac:dyDescent="0.25">
      <c r="B38" s="62" t="s">
        <v>614</v>
      </c>
      <c r="C38" s="65">
        <f t="shared" si="3"/>
        <v>3</v>
      </c>
      <c r="D38" s="65">
        <f t="shared" si="4"/>
        <v>3</v>
      </c>
      <c r="E38" s="65">
        <v>1</v>
      </c>
      <c r="F38" s="65">
        <v>1</v>
      </c>
      <c r="G38" s="65">
        <v>1</v>
      </c>
      <c r="H38" s="65">
        <v>4</v>
      </c>
      <c r="I38" s="65">
        <v>4</v>
      </c>
      <c r="J38" s="65">
        <f t="shared" si="5"/>
        <v>0</v>
      </c>
      <c r="L38" s="60" t="s">
        <v>281</v>
      </c>
      <c r="M38" s="57" t="s">
        <v>259</v>
      </c>
      <c r="N38" s="62" t="s">
        <v>66</v>
      </c>
      <c r="O38" s="68">
        <v>8</v>
      </c>
      <c r="P38" s="65">
        <v>10</v>
      </c>
      <c r="Q38" s="65">
        <v>2</v>
      </c>
      <c r="R38" s="65">
        <v>4</v>
      </c>
      <c r="S38" s="65">
        <v>4</v>
      </c>
      <c r="T38" s="65">
        <v>12</v>
      </c>
      <c r="U38" s="65">
        <v>18</v>
      </c>
      <c r="V38" s="65">
        <v>-6</v>
      </c>
    </row>
    <row r="39" spans="2:22" x14ac:dyDescent="0.25">
      <c r="B39" s="62" t="s">
        <v>612</v>
      </c>
      <c r="C39" s="65">
        <f t="shared" si="3"/>
        <v>12</v>
      </c>
      <c r="D39" s="65">
        <f t="shared" si="4"/>
        <v>9</v>
      </c>
      <c r="E39" s="65">
        <v>5</v>
      </c>
      <c r="F39" s="65">
        <v>2</v>
      </c>
      <c r="G39" s="65">
        <v>2</v>
      </c>
      <c r="H39" s="65">
        <v>18</v>
      </c>
      <c r="I39" s="65">
        <v>9</v>
      </c>
      <c r="J39" s="65">
        <f t="shared" si="5"/>
        <v>9</v>
      </c>
      <c r="L39" s="60" t="s">
        <v>279</v>
      </c>
      <c r="M39" s="57" t="s">
        <v>84</v>
      </c>
      <c r="N39" s="62" t="s">
        <v>116</v>
      </c>
      <c r="O39" s="68">
        <v>7</v>
      </c>
      <c r="P39" s="65">
        <v>6</v>
      </c>
      <c r="Q39" s="65">
        <v>3</v>
      </c>
      <c r="R39" s="65">
        <v>1</v>
      </c>
      <c r="S39" s="65">
        <v>2</v>
      </c>
      <c r="T39" s="65">
        <v>5</v>
      </c>
      <c r="U39" s="65">
        <v>3</v>
      </c>
      <c r="V39" s="65">
        <v>2</v>
      </c>
    </row>
    <row r="40" spans="2:22" x14ac:dyDescent="0.25">
      <c r="B40" s="62" t="s">
        <v>612</v>
      </c>
      <c r="C40" s="65">
        <f t="shared" si="3"/>
        <v>6</v>
      </c>
      <c r="D40" s="65">
        <f t="shared" si="4"/>
        <v>6</v>
      </c>
      <c r="E40" s="65">
        <v>2</v>
      </c>
      <c r="F40" s="65">
        <v>2</v>
      </c>
      <c r="G40" s="65">
        <v>2</v>
      </c>
      <c r="H40" s="65">
        <v>7</v>
      </c>
      <c r="I40" s="65">
        <v>5</v>
      </c>
      <c r="J40" s="65">
        <f t="shared" si="5"/>
        <v>2</v>
      </c>
      <c r="L40" s="60" t="s">
        <v>277</v>
      </c>
      <c r="M40" s="57" t="s">
        <v>102</v>
      </c>
      <c r="N40" s="62" t="s">
        <v>48</v>
      </c>
      <c r="O40" s="68">
        <v>7</v>
      </c>
      <c r="P40" s="65">
        <v>10</v>
      </c>
      <c r="Q40" s="65">
        <v>3</v>
      </c>
      <c r="R40" s="65">
        <v>1</v>
      </c>
      <c r="S40" s="65">
        <v>6</v>
      </c>
      <c r="T40" s="65">
        <v>17</v>
      </c>
      <c r="U40" s="65">
        <v>21</v>
      </c>
      <c r="V40" s="65">
        <v>-4</v>
      </c>
    </row>
    <row r="41" spans="2:22" x14ac:dyDescent="0.25">
      <c r="B41" s="62" t="s">
        <v>612</v>
      </c>
      <c r="C41" s="65">
        <f t="shared" si="3"/>
        <v>1</v>
      </c>
      <c r="D41" s="65">
        <f t="shared" si="4"/>
        <v>4</v>
      </c>
      <c r="E41" s="65">
        <v>0</v>
      </c>
      <c r="F41" s="65">
        <v>1</v>
      </c>
      <c r="G41" s="65">
        <v>3</v>
      </c>
      <c r="H41" s="65">
        <v>1</v>
      </c>
      <c r="I41" s="65">
        <v>4</v>
      </c>
      <c r="J41" s="65">
        <f t="shared" si="5"/>
        <v>-3</v>
      </c>
      <c r="L41" s="60" t="s">
        <v>276</v>
      </c>
      <c r="M41" s="57" t="s">
        <v>234</v>
      </c>
      <c r="N41" s="62" t="s">
        <v>9</v>
      </c>
      <c r="O41" s="68">
        <v>7</v>
      </c>
      <c r="P41" s="65">
        <v>7</v>
      </c>
      <c r="Q41" s="65">
        <v>3</v>
      </c>
      <c r="R41" s="65">
        <v>1</v>
      </c>
      <c r="S41" s="65">
        <v>3</v>
      </c>
      <c r="T41" s="65">
        <v>11</v>
      </c>
      <c r="U41" s="65">
        <v>17</v>
      </c>
      <c r="V41" s="65">
        <v>-6</v>
      </c>
    </row>
    <row r="42" spans="2:22" x14ac:dyDescent="0.25">
      <c r="B42" s="62" t="s">
        <v>612</v>
      </c>
      <c r="C42" s="65">
        <f t="shared" si="3"/>
        <v>4</v>
      </c>
      <c r="D42" s="65">
        <f t="shared" si="4"/>
        <v>5</v>
      </c>
      <c r="E42" s="65">
        <v>1</v>
      </c>
      <c r="F42" s="65">
        <v>2</v>
      </c>
      <c r="G42" s="65">
        <v>2</v>
      </c>
      <c r="H42" s="65">
        <v>9</v>
      </c>
      <c r="I42" s="65">
        <v>10</v>
      </c>
      <c r="J42" s="65">
        <f t="shared" si="5"/>
        <v>-1</v>
      </c>
      <c r="L42" s="60" t="s">
        <v>273</v>
      </c>
      <c r="M42" s="54" t="s">
        <v>65</v>
      </c>
      <c r="N42" s="63" t="s">
        <v>64</v>
      </c>
      <c r="O42" s="68">
        <v>7</v>
      </c>
      <c r="P42" s="65">
        <v>10</v>
      </c>
      <c r="Q42" s="65">
        <v>1</v>
      </c>
      <c r="R42" s="65">
        <v>5</v>
      </c>
      <c r="S42" s="65">
        <v>4</v>
      </c>
      <c r="T42" s="65">
        <v>12</v>
      </c>
      <c r="U42" s="65">
        <v>18</v>
      </c>
      <c r="V42" s="65">
        <v>-6</v>
      </c>
    </row>
    <row r="43" spans="2:22" x14ac:dyDescent="0.25">
      <c r="B43" s="62" t="s">
        <v>612</v>
      </c>
      <c r="C43" s="65">
        <f t="shared" si="3"/>
        <v>4</v>
      </c>
      <c r="D43" s="65">
        <f t="shared" si="4"/>
        <v>4</v>
      </c>
      <c r="E43" s="65">
        <v>2</v>
      </c>
      <c r="F43" s="65">
        <v>0</v>
      </c>
      <c r="G43" s="65">
        <v>2</v>
      </c>
      <c r="H43" s="65">
        <v>6</v>
      </c>
      <c r="I43" s="65">
        <v>6</v>
      </c>
      <c r="J43" s="65">
        <f t="shared" si="5"/>
        <v>0</v>
      </c>
      <c r="L43" s="60" t="s">
        <v>272</v>
      </c>
      <c r="M43" s="57" t="s">
        <v>247</v>
      </c>
      <c r="N43" s="62" t="s">
        <v>13</v>
      </c>
      <c r="O43" s="68">
        <v>7</v>
      </c>
      <c r="P43" s="65">
        <v>10</v>
      </c>
      <c r="Q43" s="65">
        <v>1</v>
      </c>
      <c r="R43" s="65">
        <v>5</v>
      </c>
      <c r="S43" s="65">
        <v>4</v>
      </c>
      <c r="T43" s="65">
        <v>10</v>
      </c>
      <c r="U43" s="65">
        <v>17</v>
      </c>
      <c r="V43" s="65">
        <v>-7</v>
      </c>
    </row>
    <row r="44" spans="2:22" x14ac:dyDescent="0.25">
      <c r="B44" s="62" t="s">
        <v>612</v>
      </c>
      <c r="C44" s="65">
        <f t="shared" si="3"/>
        <v>4</v>
      </c>
      <c r="D44" s="65">
        <f t="shared" si="4"/>
        <v>4</v>
      </c>
      <c r="E44" s="65">
        <v>2</v>
      </c>
      <c r="F44" s="65">
        <v>0</v>
      </c>
      <c r="G44" s="65">
        <v>2</v>
      </c>
      <c r="H44" s="65">
        <v>5</v>
      </c>
      <c r="I44" s="65">
        <v>7</v>
      </c>
      <c r="J44" s="65">
        <f t="shared" si="5"/>
        <v>-2</v>
      </c>
      <c r="L44" s="60" t="s">
        <v>271</v>
      </c>
      <c r="M44" s="57" t="s">
        <v>107</v>
      </c>
      <c r="N44" s="62" t="s">
        <v>25</v>
      </c>
      <c r="O44" s="68">
        <v>6</v>
      </c>
      <c r="P44" s="65">
        <v>6</v>
      </c>
      <c r="Q44" s="65">
        <v>3</v>
      </c>
      <c r="R44" s="65">
        <v>0</v>
      </c>
      <c r="S44" s="65">
        <v>3</v>
      </c>
      <c r="T44" s="65">
        <v>10</v>
      </c>
      <c r="U44" s="65">
        <v>8</v>
      </c>
      <c r="V44" s="65">
        <v>2</v>
      </c>
    </row>
    <row r="45" spans="2:22" x14ac:dyDescent="0.25">
      <c r="B45" s="62" t="s">
        <v>612</v>
      </c>
      <c r="C45" s="65">
        <f t="shared" si="3"/>
        <v>6</v>
      </c>
      <c r="D45" s="65">
        <f t="shared" si="4"/>
        <v>5</v>
      </c>
      <c r="E45" s="65">
        <v>3</v>
      </c>
      <c r="F45" s="65">
        <v>0</v>
      </c>
      <c r="G45" s="65">
        <v>2</v>
      </c>
      <c r="H45" s="65">
        <v>10</v>
      </c>
      <c r="I45" s="65">
        <v>9</v>
      </c>
      <c r="J45" s="65">
        <f t="shared" si="5"/>
        <v>1</v>
      </c>
      <c r="L45" s="60" t="s">
        <v>270</v>
      </c>
      <c r="M45" s="57" t="s">
        <v>210</v>
      </c>
      <c r="N45" s="62" t="s">
        <v>48</v>
      </c>
      <c r="O45" s="68">
        <v>6</v>
      </c>
      <c r="P45" s="65">
        <v>7</v>
      </c>
      <c r="Q45" s="65">
        <v>2</v>
      </c>
      <c r="R45" s="65">
        <v>2</v>
      </c>
      <c r="S45" s="65">
        <v>3</v>
      </c>
      <c r="T45" s="65">
        <v>5</v>
      </c>
      <c r="U45" s="65">
        <v>5</v>
      </c>
      <c r="V45" s="65">
        <v>0</v>
      </c>
    </row>
    <row r="46" spans="2:22" x14ac:dyDescent="0.25">
      <c r="B46" s="62" t="s">
        <v>610</v>
      </c>
      <c r="C46" s="65">
        <f t="shared" si="3"/>
        <v>2</v>
      </c>
      <c r="D46" s="65">
        <f t="shared" si="4"/>
        <v>3</v>
      </c>
      <c r="E46" s="65">
        <v>1</v>
      </c>
      <c r="F46" s="65">
        <v>0</v>
      </c>
      <c r="G46" s="65">
        <v>2</v>
      </c>
      <c r="H46" s="65">
        <v>4</v>
      </c>
      <c r="I46" s="65">
        <v>6</v>
      </c>
      <c r="J46" s="65">
        <f t="shared" si="5"/>
        <v>-2</v>
      </c>
      <c r="L46" s="60" t="s">
        <v>269</v>
      </c>
      <c r="M46" s="57" t="s">
        <v>368</v>
      </c>
      <c r="N46" s="62" t="s">
        <v>25</v>
      </c>
      <c r="O46" s="68">
        <v>6</v>
      </c>
      <c r="P46" s="65">
        <v>6</v>
      </c>
      <c r="Q46" s="65">
        <v>1</v>
      </c>
      <c r="R46" s="65">
        <v>4</v>
      </c>
      <c r="S46" s="65">
        <v>1</v>
      </c>
      <c r="T46" s="65">
        <v>4</v>
      </c>
      <c r="U46" s="65">
        <v>4</v>
      </c>
      <c r="V46" s="65">
        <v>0</v>
      </c>
    </row>
    <row r="47" spans="2:22" x14ac:dyDescent="0.25">
      <c r="B47" s="62" t="s">
        <v>611</v>
      </c>
      <c r="C47" s="65">
        <v>0</v>
      </c>
      <c r="D47" s="65">
        <v>2</v>
      </c>
      <c r="E47" s="65">
        <v>0</v>
      </c>
      <c r="F47" s="65">
        <v>0</v>
      </c>
      <c r="G47" s="65">
        <v>2</v>
      </c>
      <c r="H47" s="65">
        <v>1</v>
      </c>
      <c r="I47" s="65">
        <v>4</v>
      </c>
      <c r="J47" s="65">
        <v>-3</v>
      </c>
      <c r="L47" s="60" t="s">
        <v>267</v>
      </c>
      <c r="M47" s="54" t="s">
        <v>61</v>
      </c>
      <c r="N47" s="63" t="s">
        <v>21</v>
      </c>
      <c r="O47" s="68">
        <v>5</v>
      </c>
      <c r="P47" s="65">
        <v>4</v>
      </c>
      <c r="Q47" s="65">
        <v>2</v>
      </c>
      <c r="R47" s="65">
        <v>1</v>
      </c>
      <c r="S47" s="65">
        <v>1</v>
      </c>
      <c r="T47" s="65">
        <v>9</v>
      </c>
      <c r="U47" s="65">
        <v>6</v>
      </c>
      <c r="V47" s="65">
        <v>3</v>
      </c>
    </row>
    <row r="48" spans="2:22" x14ac:dyDescent="0.25">
      <c r="B48" s="62" t="s">
        <v>280</v>
      </c>
      <c r="C48" s="65">
        <v>6</v>
      </c>
      <c r="D48" s="65">
        <v>6</v>
      </c>
      <c r="E48" s="65">
        <v>1</v>
      </c>
      <c r="F48" s="65">
        <v>4</v>
      </c>
      <c r="G48" s="65">
        <v>1</v>
      </c>
      <c r="H48" s="65">
        <v>6</v>
      </c>
      <c r="I48" s="65">
        <v>6</v>
      </c>
      <c r="J48" s="65">
        <v>0</v>
      </c>
      <c r="L48" s="60" t="s">
        <v>266</v>
      </c>
      <c r="M48" s="57" t="s">
        <v>210</v>
      </c>
      <c r="N48" s="62" t="s">
        <v>9</v>
      </c>
      <c r="O48" s="68">
        <v>5</v>
      </c>
      <c r="P48" s="65">
        <v>4</v>
      </c>
      <c r="Q48" s="65">
        <v>2</v>
      </c>
      <c r="R48" s="65">
        <v>1</v>
      </c>
      <c r="S48" s="65">
        <v>1</v>
      </c>
      <c r="T48" s="65">
        <v>6</v>
      </c>
      <c r="U48" s="65">
        <v>6</v>
      </c>
      <c r="V48" s="65">
        <v>0</v>
      </c>
    </row>
    <row r="49" spans="2:22" x14ac:dyDescent="0.25">
      <c r="B49" s="62" t="s">
        <v>608</v>
      </c>
      <c r="C49" s="65">
        <f t="shared" ref="C49:C55" si="6">E49*2+F49</f>
        <v>8</v>
      </c>
      <c r="D49" s="65">
        <f t="shared" ref="D49:D55" si="7">E49+F49+G49</f>
        <v>7</v>
      </c>
      <c r="E49" s="65">
        <v>2</v>
      </c>
      <c r="F49" s="65">
        <v>4</v>
      </c>
      <c r="G49" s="65">
        <v>1</v>
      </c>
      <c r="H49" s="65">
        <v>12</v>
      </c>
      <c r="I49" s="65">
        <v>10</v>
      </c>
      <c r="J49" s="65">
        <f t="shared" ref="J49:J55" si="8">H49-I49</f>
        <v>2</v>
      </c>
      <c r="L49" s="60" t="s">
        <v>264</v>
      </c>
      <c r="M49" s="57" t="s">
        <v>42</v>
      </c>
      <c r="N49" s="62" t="s">
        <v>41</v>
      </c>
      <c r="O49" s="68">
        <v>5</v>
      </c>
      <c r="P49" s="65">
        <v>5</v>
      </c>
      <c r="Q49" s="65">
        <v>2</v>
      </c>
      <c r="R49" s="65">
        <v>1</v>
      </c>
      <c r="S49" s="65">
        <v>2</v>
      </c>
      <c r="T49" s="65">
        <v>8</v>
      </c>
      <c r="U49" s="65">
        <v>9</v>
      </c>
      <c r="V49" s="65">
        <v>-1</v>
      </c>
    </row>
    <row r="50" spans="2:22" x14ac:dyDescent="0.25">
      <c r="B50" s="62" t="s">
        <v>608</v>
      </c>
      <c r="C50" s="65">
        <f t="shared" si="6"/>
        <v>6</v>
      </c>
      <c r="D50" s="65">
        <f t="shared" si="7"/>
        <v>6</v>
      </c>
      <c r="E50" s="65">
        <v>2</v>
      </c>
      <c r="F50" s="65">
        <v>2</v>
      </c>
      <c r="G50" s="65">
        <v>2</v>
      </c>
      <c r="H50" s="65">
        <v>6</v>
      </c>
      <c r="I50" s="65">
        <v>6</v>
      </c>
      <c r="J50" s="65">
        <f t="shared" si="8"/>
        <v>0</v>
      </c>
      <c r="L50" s="60" t="s">
        <v>262</v>
      </c>
      <c r="M50" s="57" t="s">
        <v>367</v>
      </c>
      <c r="N50" s="62" t="s">
        <v>70</v>
      </c>
      <c r="O50" s="68">
        <v>5</v>
      </c>
      <c r="P50" s="65">
        <v>5</v>
      </c>
      <c r="Q50" s="65">
        <v>2</v>
      </c>
      <c r="R50" s="65">
        <v>1</v>
      </c>
      <c r="S50" s="65">
        <v>2</v>
      </c>
      <c r="T50" s="65">
        <v>8</v>
      </c>
      <c r="U50" s="65">
        <v>10</v>
      </c>
      <c r="V50" s="65">
        <v>-2</v>
      </c>
    </row>
    <row r="51" spans="2:22" x14ac:dyDescent="0.25">
      <c r="B51" s="62" t="s">
        <v>608</v>
      </c>
      <c r="C51" s="65">
        <f t="shared" si="6"/>
        <v>12</v>
      </c>
      <c r="D51" s="65">
        <f t="shared" si="7"/>
        <v>11</v>
      </c>
      <c r="E51" s="65">
        <v>6</v>
      </c>
      <c r="F51" s="65">
        <v>0</v>
      </c>
      <c r="G51" s="65">
        <v>5</v>
      </c>
      <c r="H51" s="65">
        <v>18</v>
      </c>
      <c r="I51" s="65">
        <v>13</v>
      </c>
      <c r="J51" s="65">
        <f t="shared" si="8"/>
        <v>5</v>
      </c>
      <c r="L51" s="60" t="s">
        <v>261</v>
      </c>
      <c r="M51" s="57" t="s">
        <v>28</v>
      </c>
      <c r="N51" s="62" t="s">
        <v>9</v>
      </c>
      <c r="O51" s="68">
        <v>5</v>
      </c>
      <c r="P51" s="65">
        <v>7</v>
      </c>
      <c r="Q51" s="65">
        <v>2</v>
      </c>
      <c r="R51" s="65">
        <v>1</v>
      </c>
      <c r="S51" s="65">
        <v>4</v>
      </c>
      <c r="T51" s="65">
        <v>6</v>
      </c>
      <c r="U51" s="65">
        <v>11</v>
      </c>
      <c r="V51" s="65">
        <v>-5</v>
      </c>
    </row>
    <row r="52" spans="2:22" x14ac:dyDescent="0.25">
      <c r="B52" s="62" t="s">
        <v>607</v>
      </c>
      <c r="C52" s="65">
        <f t="shared" si="6"/>
        <v>1</v>
      </c>
      <c r="D52" s="65">
        <f t="shared" si="7"/>
        <v>2</v>
      </c>
      <c r="E52" s="65">
        <v>0</v>
      </c>
      <c r="F52" s="65">
        <v>1</v>
      </c>
      <c r="G52" s="65">
        <v>1</v>
      </c>
      <c r="H52" s="65">
        <v>2</v>
      </c>
      <c r="I52" s="65">
        <v>3</v>
      </c>
      <c r="J52" s="65">
        <f t="shared" si="8"/>
        <v>-1</v>
      </c>
      <c r="L52" s="60" t="s">
        <v>260</v>
      </c>
      <c r="M52" s="57" t="s">
        <v>371</v>
      </c>
      <c r="N52" s="62" t="s">
        <v>35</v>
      </c>
      <c r="O52" s="68">
        <v>4</v>
      </c>
      <c r="P52" s="65">
        <v>4</v>
      </c>
      <c r="Q52" s="65">
        <v>2</v>
      </c>
      <c r="R52" s="65">
        <v>0</v>
      </c>
      <c r="S52" s="65">
        <v>2</v>
      </c>
      <c r="T52" s="65">
        <v>3</v>
      </c>
      <c r="U52" s="65">
        <v>3</v>
      </c>
      <c r="V52" s="65">
        <v>0</v>
      </c>
    </row>
    <row r="53" spans="2:22" x14ac:dyDescent="0.25">
      <c r="B53" s="62" t="s">
        <v>606</v>
      </c>
      <c r="C53" s="65">
        <f t="shared" si="6"/>
        <v>10</v>
      </c>
      <c r="D53" s="65">
        <f t="shared" si="7"/>
        <v>8</v>
      </c>
      <c r="E53" s="65">
        <v>5</v>
      </c>
      <c r="F53" s="65">
        <v>0</v>
      </c>
      <c r="G53" s="65">
        <v>3</v>
      </c>
      <c r="H53" s="65">
        <v>16</v>
      </c>
      <c r="I53" s="65">
        <v>12</v>
      </c>
      <c r="J53" s="65">
        <f t="shared" si="8"/>
        <v>4</v>
      </c>
      <c r="L53" s="60" t="s">
        <v>257</v>
      </c>
      <c r="M53" s="57" t="s">
        <v>94</v>
      </c>
      <c r="N53" s="62" t="s">
        <v>146</v>
      </c>
      <c r="O53" s="68">
        <v>4</v>
      </c>
      <c r="P53" s="65">
        <v>4</v>
      </c>
      <c r="Q53" s="65">
        <v>2</v>
      </c>
      <c r="R53" s="65">
        <v>0</v>
      </c>
      <c r="S53" s="65">
        <v>2</v>
      </c>
      <c r="T53" s="65">
        <v>5</v>
      </c>
      <c r="U53" s="65">
        <v>9</v>
      </c>
      <c r="V53" s="65">
        <v>-4</v>
      </c>
    </row>
    <row r="54" spans="2:22" x14ac:dyDescent="0.25">
      <c r="B54" s="62" t="s">
        <v>606</v>
      </c>
      <c r="C54" s="65">
        <f t="shared" si="6"/>
        <v>0</v>
      </c>
      <c r="D54" s="65">
        <f t="shared" si="7"/>
        <v>2</v>
      </c>
      <c r="E54" s="65">
        <v>0</v>
      </c>
      <c r="F54" s="65">
        <v>0</v>
      </c>
      <c r="G54" s="65">
        <v>2</v>
      </c>
      <c r="H54" s="65">
        <v>0</v>
      </c>
      <c r="I54" s="65">
        <v>3</v>
      </c>
      <c r="J54" s="65">
        <f t="shared" si="8"/>
        <v>-3</v>
      </c>
      <c r="L54" s="60" t="s">
        <v>254</v>
      </c>
      <c r="M54" s="57" t="s">
        <v>88</v>
      </c>
      <c r="N54" s="62" t="s">
        <v>9</v>
      </c>
      <c r="O54" s="68">
        <v>4</v>
      </c>
      <c r="P54" s="65">
        <v>4</v>
      </c>
      <c r="Q54" s="65">
        <v>1</v>
      </c>
      <c r="R54" s="65">
        <v>2</v>
      </c>
      <c r="S54" s="65">
        <v>1</v>
      </c>
      <c r="T54" s="65">
        <v>4</v>
      </c>
      <c r="U54" s="65">
        <v>4</v>
      </c>
      <c r="V54" s="65">
        <v>0</v>
      </c>
    </row>
    <row r="55" spans="2:22" x14ac:dyDescent="0.25">
      <c r="B55" s="62" t="s">
        <v>606</v>
      </c>
      <c r="C55" s="65">
        <f t="shared" si="6"/>
        <v>10</v>
      </c>
      <c r="D55" s="65">
        <f t="shared" si="7"/>
        <v>9</v>
      </c>
      <c r="E55" s="65">
        <v>5</v>
      </c>
      <c r="F55" s="65">
        <v>0</v>
      </c>
      <c r="G55" s="65">
        <v>4</v>
      </c>
      <c r="H55" s="65">
        <v>15</v>
      </c>
      <c r="I55" s="65">
        <v>11</v>
      </c>
      <c r="J55" s="65">
        <f t="shared" si="8"/>
        <v>4</v>
      </c>
      <c r="L55" s="60" t="s">
        <v>252</v>
      </c>
      <c r="M55" s="57" t="s">
        <v>84</v>
      </c>
      <c r="N55" s="62" t="s">
        <v>64</v>
      </c>
      <c r="O55" s="68">
        <v>4</v>
      </c>
      <c r="P55" s="65">
        <v>6</v>
      </c>
      <c r="Q55" s="65">
        <v>1</v>
      </c>
      <c r="R55" s="65">
        <v>2</v>
      </c>
      <c r="S55" s="65">
        <v>3</v>
      </c>
      <c r="T55" s="65">
        <v>8</v>
      </c>
      <c r="U55" s="65">
        <v>10</v>
      </c>
      <c r="V55" s="65">
        <v>-2</v>
      </c>
    </row>
    <row r="56" spans="2:22" x14ac:dyDescent="0.25">
      <c r="B56" s="62" t="s">
        <v>650</v>
      </c>
      <c r="C56" s="65">
        <v>6</v>
      </c>
      <c r="D56" s="65">
        <v>5</v>
      </c>
      <c r="E56" s="65">
        <v>1</v>
      </c>
      <c r="F56" s="65">
        <v>4</v>
      </c>
      <c r="G56" s="65">
        <v>0</v>
      </c>
      <c r="H56" s="65">
        <v>11</v>
      </c>
      <c r="I56" s="65">
        <v>6</v>
      </c>
      <c r="J56" s="65">
        <v>5</v>
      </c>
      <c r="L56" s="60" t="s">
        <v>251</v>
      </c>
      <c r="M56" s="57" t="s">
        <v>80</v>
      </c>
      <c r="N56" s="62" t="s">
        <v>9</v>
      </c>
      <c r="O56" s="68">
        <v>4</v>
      </c>
      <c r="P56" s="65">
        <v>7</v>
      </c>
      <c r="Q56" s="65">
        <v>1</v>
      </c>
      <c r="R56" s="65">
        <v>2</v>
      </c>
      <c r="S56" s="65">
        <v>4</v>
      </c>
      <c r="T56" s="65">
        <v>4</v>
      </c>
      <c r="U56" s="65">
        <v>20</v>
      </c>
      <c r="V56" s="65">
        <v>-16</v>
      </c>
    </row>
    <row r="57" spans="2:22" x14ac:dyDescent="0.25">
      <c r="B57" s="62" t="s">
        <v>605</v>
      </c>
      <c r="C57" s="65">
        <f>E57*2+F57</f>
        <v>2</v>
      </c>
      <c r="D57" s="65">
        <f>E57+F57+G57</f>
        <v>3</v>
      </c>
      <c r="E57" s="65">
        <v>1</v>
      </c>
      <c r="F57" s="65">
        <v>0</v>
      </c>
      <c r="G57" s="65">
        <v>2</v>
      </c>
      <c r="H57" s="65">
        <v>4</v>
      </c>
      <c r="I57" s="65">
        <v>7</v>
      </c>
      <c r="J57" s="65">
        <f>H57-I57</f>
        <v>-3</v>
      </c>
      <c r="L57" s="60" t="s">
        <v>249</v>
      </c>
      <c r="M57" s="57" t="s">
        <v>84</v>
      </c>
      <c r="N57" s="62" t="s">
        <v>99</v>
      </c>
      <c r="O57" s="68">
        <v>3</v>
      </c>
      <c r="P57" s="65">
        <v>4</v>
      </c>
      <c r="Q57" s="65">
        <v>1</v>
      </c>
      <c r="R57" s="65">
        <v>1</v>
      </c>
      <c r="S57" s="65">
        <v>2</v>
      </c>
      <c r="T57" s="65">
        <v>2</v>
      </c>
      <c r="U57" s="65">
        <v>4</v>
      </c>
      <c r="V57" s="65">
        <v>-2</v>
      </c>
    </row>
    <row r="58" spans="2:22" x14ac:dyDescent="0.25">
      <c r="B58" s="62" t="s">
        <v>604</v>
      </c>
      <c r="C58" s="65">
        <f>E58*2+F58</f>
        <v>4</v>
      </c>
      <c r="D58" s="65">
        <f>E58+F58+G58</f>
        <v>5</v>
      </c>
      <c r="E58" s="65">
        <v>1</v>
      </c>
      <c r="F58" s="65">
        <v>2</v>
      </c>
      <c r="G58" s="65">
        <v>2</v>
      </c>
      <c r="H58" s="65">
        <v>6</v>
      </c>
      <c r="I58" s="65">
        <v>12</v>
      </c>
      <c r="J58" s="65">
        <f>H58-I58</f>
        <v>-6</v>
      </c>
      <c r="L58" s="60" t="s">
        <v>248</v>
      </c>
      <c r="M58" s="57" t="s">
        <v>78</v>
      </c>
      <c r="N58" s="62" t="s">
        <v>64</v>
      </c>
      <c r="O58" s="68">
        <v>3</v>
      </c>
      <c r="P58" s="65">
        <v>5</v>
      </c>
      <c r="Q58" s="65">
        <v>1</v>
      </c>
      <c r="R58" s="65">
        <v>1</v>
      </c>
      <c r="S58" s="65">
        <v>3</v>
      </c>
      <c r="T58" s="65">
        <v>4</v>
      </c>
      <c r="U58" s="65">
        <v>9</v>
      </c>
      <c r="V58" s="65">
        <v>-5</v>
      </c>
    </row>
    <row r="59" spans="2:22" x14ac:dyDescent="0.25">
      <c r="B59" s="62" t="s">
        <v>604</v>
      </c>
      <c r="C59" s="65">
        <f>E59*2+F59</f>
        <v>4</v>
      </c>
      <c r="D59" s="65">
        <f>E59+F59+G59</f>
        <v>5</v>
      </c>
      <c r="E59" s="65">
        <v>1</v>
      </c>
      <c r="F59" s="65">
        <v>2</v>
      </c>
      <c r="G59" s="65">
        <v>2</v>
      </c>
      <c r="H59" s="65">
        <v>6</v>
      </c>
      <c r="I59" s="65">
        <v>6</v>
      </c>
      <c r="J59" s="65">
        <f>H59-I59</f>
        <v>0</v>
      </c>
      <c r="L59" s="60" t="s">
        <v>246</v>
      </c>
      <c r="M59" s="57" t="s">
        <v>16</v>
      </c>
      <c r="N59" s="62" t="s">
        <v>76</v>
      </c>
      <c r="O59" s="68">
        <v>3</v>
      </c>
      <c r="P59" s="65">
        <v>4</v>
      </c>
      <c r="Q59" s="65">
        <v>1</v>
      </c>
      <c r="R59" s="65">
        <v>1</v>
      </c>
      <c r="S59" s="65">
        <v>2</v>
      </c>
      <c r="T59" s="65">
        <v>3</v>
      </c>
      <c r="U59" s="65">
        <v>9</v>
      </c>
      <c r="V59" s="65">
        <v>-6</v>
      </c>
    </row>
    <row r="60" spans="2:22" x14ac:dyDescent="0.25">
      <c r="B60" s="62" t="s">
        <v>603</v>
      </c>
      <c r="C60" s="65">
        <f>E60*2+F60</f>
        <v>1</v>
      </c>
      <c r="D60" s="65">
        <f>E60+F60+G60</f>
        <v>2</v>
      </c>
      <c r="E60" s="65">
        <v>0</v>
      </c>
      <c r="F60" s="65">
        <v>1</v>
      </c>
      <c r="G60" s="65">
        <v>1</v>
      </c>
      <c r="H60" s="65">
        <v>3</v>
      </c>
      <c r="I60" s="65">
        <v>5</v>
      </c>
      <c r="J60" s="65">
        <f>H60-I60</f>
        <v>-2</v>
      </c>
      <c r="L60" s="60" t="s">
        <v>245</v>
      </c>
      <c r="M60" s="57" t="s">
        <v>73</v>
      </c>
      <c r="N60" s="62" t="s">
        <v>9</v>
      </c>
      <c r="O60" s="68">
        <v>3</v>
      </c>
      <c r="P60" s="65">
        <v>3</v>
      </c>
      <c r="Q60" s="65">
        <v>0</v>
      </c>
      <c r="R60" s="65">
        <v>3</v>
      </c>
      <c r="S60" s="65">
        <v>0</v>
      </c>
      <c r="T60" s="65">
        <v>4</v>
      </c>
      <c r="U60" s="65">
        <v>4</v>
      </c>
      <c r="V60" s="65">
        <v>0</v>
      </c>
    </row>
    <row r="61" spans="2:22" x14ac:dyDescent="0.25">
      <c r="B61" s="62" t="s">
        <v>647</v>
      </c>
      <c r="C61" s="65">
        <v>5</v>
      </c>
      <c r="D61" s="65">
        <v>5</v>
      </c>
      <c r="E61" s="65">
        <v>2</v>
      </c>
      <c r="F61" s="65">
        <v>1</v>
      </c>
      <c r="G61" s="65">
        <v>2</v>
      </c>
      <c r="H61" s="65">
        <v>4</v>
      </c>
      <c r="I61" s="65">
        <v>6</v>
      </c>
      <c r="J61" s="65">
        <v>-2</v>
      </c>
      <c r="L61" s="60" t="s">
        <v>244</v>
      </c>
      <c r="M61" s="57" t="s">
        <v>71</v>
      </c>
      <c r="N61" s="62" t="s">
        <v>70</v>
      </c>
      <c r="O61" s="68">
        <v>2</v>
      </c>
      <c r="P61" s="65">
        <v>3</v>
      </c>
      <c r="Q61" s="65">
        <v>1</v>
      </c>
      <c r="R61" s="65">
        <v>0</v>
      </c>
      <c r="S61" s="65">
        <v>2</v>
      </c>
      <c r="T61" s="65">
        <v>4</v>
      </c>
      <c r="U61" s="65">
        <v>5</v>
      </c>
      <c r="V61" s="65">
        <v>-1</v>
      </c>
    </row>
    <row r="62" spans="2:22" x14ac:dyDescent="0.25">
      <c r="B62" s="62" t="s">
        <v>601</v>
      </c>
      <c r="C62" s="65">
        <f>E62*2+F62</f>
        <v>4</v>
      </c>
      <c r="D62" s="65">
        <f>E62+F62+G62</f>
        <v>4</v>
      </c>
      <c r="E62" s="65">
        <v>1</v>
      </c>
      <c r="F62" s="65">
        <v>2</v>
      </c>
      <c r="G62" s="65">
        <v>1</v>
      </c>
      <c r="H62" s="65">
        <v>4</v>
      </c>
      <c r="I62" s="65">
        <v>4</v>
      </c>
      <c r="J62" s="65">
        <f>H62-I62</f>
        <v>0</v>
      </c>
      <c r="L62" s="60" t="s">
        <v>243</v>
      </c>
      <c r="M62" s="57" t="s">
        <v>167</v>
      </c>
      <c r="N62" s="62" t="s">
        <v>18</v>
      </c>
      <c r="O62" s="68">
        <v>2</v>
      </c>
      <c r="P62" s="65">
        <v>3</v>
      </c>
      <c r="Q62" s="65">
        <v>1</v>
      </c>
      <c r="R62" s="65">
        <v>0</v>
      </c>
      <c r="S62" s="65">
        <v>2</v>
      </c>
      <c r="T62" s="65">
        <v>2</v>
      </c>
      <c r="U62" s="65">
        <v>5</v>
      </c>
      <c r="V62" s="65">
        <v>-3</v>
      </c>
    </row>
    <row r="63" spans="2:22" x14ac:dyDescent="0.25">
      <c r="B63" s="62" t="s">
        <v>601</v>
      </c>
      <c r="C63" s="65">
        <f>E63*2+F63</f>
        <v>5</v>
      </c>
      <c r="D63" s="65">
        <f>E63+F63+G63</f>
        <v>4</v>
      </c>
      <c r="E63" s="65">
        <v>2</v>
      </c>
      <c r="F63" s="65">
        <v>1</v>
      </c>
      <c r="G63" s="65">
        <v>1</v>
      </c>
      <c r="H63" s="65">
        <v>9</v>
      </c>
      <c r="I63" s="65">
        <v>4</v>
      </c>
      <c r="J63" s="65">
        <f>H63-I63</f>
        <v>5</v>
      </c>
      <c r="L63" s="60" t="s">
        <v>241</v>
      </c>
      <c r="M63" s="57" t="s">
        <v>67</v>
      </c>
      <c r="N63" s="62" t="s">
        <v>66</v>
      </c>
      <c r="O63" s="68">
        <v>2</v>
      </c>
      <c r="P63" s="65">
        <v>5</v>
      </c>
      <c r="Q63" s="65">
        <v>1</v>
      </c>
      <c r="R63" s="65">
        <v>0</v>
      </c>
      <c r="S63" s="65">
        <v>4</v>
      </c>
      <c r="T63" s="65">
        <v>5</v>
      </c>
      <c r="U63" s="65">
        <v>10</v>
      </c>
      <c r="V63" s="65">
        <v>-5</v>
      </c>
    </row>
    <row r="64" spans="2:22" x14ac:dyDescent="0.25">
      <c r="B64" s="62" t="s">
        <v>601</v>
      </c>
      <c r="C64" s="65">
        <f>E64*2+F64</f>
        <v>15</v>
      </c>
      <c r="D64" s="65">
        <f>E64+F64+G64</f>
        <v>8</v>
      </c>
      <c r="E64" s="65">
        <v>7</v>
      </c>
      <c r="F64" s="65">
        <v>1</v>
      </c>
      <c r="G64" s="65">
        <v>0</v>
      </c>
      <c r="H64" s="65">
        <v>25</v>
      </c>
      <c r="I64" s="65">
        <v>7</v>
      </c>
      <c r="J64" s="65">
        <f>H64-I64</f>
        <v>18</v>
      </c>
      <c r="L64" s="60" t="s">
        <v>240</v>
      </c>
      <c r="M64" s="57" t="s">
        <v>62</v>
      </c>
      <c r="N64" s="62" t="s">
        <v>2</v>
      </c>
      <c r="O64" s="68">
        <v>2</v>
      </c>
      <c r="P64" s="65">
        <v>3</v>
      </c>
      <c r="Q64" s="65">
        <v>1</v>
      </c>
      <c r="R64" s="65">
        <v>0</v>
      </c>
      <c r="S64" s="65">
        <v>2</v>
      </c>
      <c r="T64" s="65">
        <v>4</v>
      </c>
      <c r="U64" s="65">
        <v>11</v>
      </c>
      <c r="V64" s="65">
        <v>-7</v>
      </c>
    </row>
    <row r="65" spans="2:22" x14ac:dyDescent="0.25">
      <c r="B65" s="62" t="s">
        <v>601</v>
      </c>
      <c r="C65" s="65">
        <f>E65*2+F65</f>
        <v>5</v>
      </c>
      <c r="D65" s="65">
        <f>E65+F65+G65</f>
        <v>4</v>
      </c>
      <c r="E65" s="65">
        <v>2</v>
      </c>
      <c r="F65" s="65">
        <v>1</v>
      </c>
      <c r="G65" s="65">
        <v>1</v>
      </c>
      <c r="H65" s="65">
        <v>7</v>
      </c>
      <c r="I65" s="65">
        <v>5</v>
      </c>
      <c r="J65" s="65">
        <f>H65-I65</f>
        <v>2</v>
      </c>
      <c r="L65" s="60" t="s">
        <v>238</v>
      </c>
      <c r="M65" s="57" t="s">
        <v>57</v>
      </c>
      <c r="N65" s="62" t="s">
        <v>35</v>
      </c>
      <c r="O65" s="68">
        <v>2</v>
      </c>
      <c r="P65" s="65">
        <v>4</v>
      </c>
      <c r="Q65" s="65">
        <v>0</v>
      </c>
      <c r="R65" s="65">
        <v>2</v>
      </c>
      <c r="S65" s="65">
        <v>2</v>
      </c>
      <c r="T65" s="65">
        <v>1</v>
      </c>
      <c r="U65" s="65">
        <v>7</v>
      </c>
      <c r="V65" s="65">
        <v>-6</v>
      </c>
    </row>
    <row r="66" spans="2:22" x14ac:dyDescent="0.25">
      <c r="B66" s="62" t="s">
        <v>601</v>
      </c>
      <c r="C66" s="65">
        <f>E66*2+F66</f>
        <v>3</v>
      </c>
      <c r="D66" s="65">
        <f>E66+F66+G66</f>
        <v>3</v>
      </c>
      <c r="E66" s="65">
        <v>1</v>
      </c>
      <c r="F66" s="65">
        <v>1</v>
      </c>
      <c r="G66" s="65">
        <v>1</v>
      </c>
      <c r="H66" s="65">
        <v>2</v>
      </c>
      <c r="I66" s="65">
        <v>4</v>
      </c>
      <c r="J66" s="65">
        <f>H66-I66</f>
        <v>-2</v>
      </c>
      <c r="L66" s="60" t="s">
        <v>236</v>
      </c>
      <c r="M66" s="57" t="s">
        <v>175</v>
      </c>
      <c r="N66" s="62" t="s">
        <v>35</v>
      </c>
      <c r="O66" s="68">
        <v>1</v>
      </c>
      <c r="P66" s="65">
        <v>2</v>
      </c>
      <c r="Q66" s="65">
        <v>0</v>
      </c>
      <c r="R66" s="65">
        <v>1</v>
      </c>
      <c r="S66" s="65">
        <v>1</v>
      </c>
      <c r="T66" s="65">
        <v>3</v>
      </c>
      <c r="U66" s="65">
        <v>4</v>
      </c>
      <c r="V66" s="65">
        <v>-1</v>
      </c>
    </row>
    <row r="67" spans="2:22" x14ac:dyDescent="0.25">
      <c r="B67" s="62" t="s">
        <v>640</v>
      </c>
      <c r="C67" s="65">
        <v>0</v>
      </c>
      <c r="D67" s="65">
        <v>2</v>
      </c>
      <c r="E67" s="65">
        <v>0</v>
      </c>
      <c r="F67" s="65">
        <v>0</v>
      </c>
      <c r="G67" s="65">
        <v>2</v>
      </c>
      <c r="H67" s="65">
        <v>0</v>
      </c>
      <c r="I67" s="65">
        <v>7</v>
      </c>
      <c r="J67" s="65">
        <v>-7</v>
      </c>
      <c r="L67" s="60" t="s">
        <v>235</v>
      </c>
      <c r="M67" s="57" t="s">
        <v>78</v>
      </c>
      <c r="N67" s="62" t="s">
        <v>55</v>
      </c>
      <c r="O67" s="68">
        <v>1</v>
      </c>
      <c r="P67" s="65">
        <v>2</v>
      </c>
      <c r="Q67" s="65">
        <v>0</v>
      </c>
      <c r="R67" s="65">
        <v>1</v>
      </c>
      <c r="S67" s="65">
        <v>1</v>
      </c>
      <c r="T67" s="65">
        <v>3</v>
      </c>
      <c r="U67" s="65">
        <v>4</v>
      </c>
      <c r="V67" s="65">
        <v>-1</v>
      </c>
    </row>
    <row r="68" spans="2:22" x14ac:dyDescent="0.25">
      <c r="B68" s="62" t="s">
        <v>600</v>
      </c>
      <c r="C68" s="65">
        <f t="shared" ref="C68:C77" si="9">E68*2+F68</f>
        <v>3</v>
      </c>
      <c r="D68" s="65">
        <f t="shared" ref="D68:D77" si="10">E68+F68+G68</f>
        <v>4</v>
      </c>
      <c r="E68" s="65">
        <v>1</v>
      </c>
      <c r="F68" s="65">
        <v>1</v>
      </c>
      <c r="G68" s="65">
        <v>2</v>
      </c>
      <c r="H68" s="65">
        <v>5</v>
      </c>
      <c r="I68" s="65">
        <v>7</v>
      </c>
      <c r="J68" s="65">
        <f t="shared" ref="J68:J77" si="11">H68-I68</f>
        <v>-2</v>
      </c>
      <c r="L68" s="60" t="s">
        <v>232</v>
      </c>
      <c r="M68" s="57" t="s">
        <v>46</v>
      </c>
      <c r="N68" s="62" t="s">
        <v>35</v>
      </c>
      <c r="O68" s="68">
        <v>1</v>
      </c>
      <c r="P68" s="65">
        <v>2</v>
      </c>
      <c r="Q68" s="65">
        <v>0</v>
      </c>
      <c r="R68" s="65">
        <v>1</v>
      </c>
      <c r="S68" s="65">
        <v>1</v>
      </c>
      <c r="T68" s="65">
        <v>2</v>
      </c>
      <c r="U68" s="65">
        <v>3</v>
      </c>
      <c r="V68" s="65">
        <v>-1</v>
      </c>
    </row>
    <row r="69" spans="2:22" x14ac:dyDescent="0.25">
      <c r="B69" s="62" t="s">
        <v>600</v>
      </c>
      <c r="C69" s="65">
        <f t="shared" si="9"/>
        <v>8</v>
      </c>
      <c r="D69" s="65">
        <f t="shared" si="10"/>
        <v>6</v>
      </c>
      <c r="E69" s="65">
        <v>4</v>
      </c>
      <c r="F69" s="65">
        <v>0</v>
      </c>
      <c r="G69" s="65">
        <v>2</v>
      </c>
      <c r="H69" s="65">
        <v>12</v>
      </c>
      <c r="I69" s="65">
        <v>9</v>
      </c>
      <c r="J69" s="65">
        <f t="shared" si="11"/>
        <v>3</v>
      </c>
      <c r="L69" s="60" t="s">
        <v>231</v>
      </c>
      <c r="M69" s="57" t="s">
        <v>43</v>
      </c>
      <c r="N69" s="62" t="s">
        <v>6</v>
      </c>
      <c r="O69" s="68">
        <v>1</v>
      </c>
      <c r="P69" s="65">
        <v>2</v>
      </c>
      <c r="Q69" s="65">
        <v>0</v>
      </c>
      <c r="R69" s="65">
        <v>1</v>
      </c>
      <c r="S69" s="65">
        <v>1</v>
      </c>
      <c r="T69" s="65">
        <v>3</v>
      </c>
      <c r="U69" s="65">
        <v>5</v>
      </c>
      <c r="V69" s="65">
        <v>-2</v>
      </c>
    </row>
    <row r="70" spans="2:22" x14ac:dyDescent="0.25">
      <c r="B70" s="62" t="s">
        <v>600</v>
      </c>
      <c r="C70" s="65">
        <f t="shared" si="9"/>
        <v>0</v>
      </c>
      <c r="D70" s="65">
        <f t="shared" si="10"/>
        <v>2</v>
      </c>
      <c r="E70" s="65">
        <v>0</v>
      </c>
      <c r="F70" s="65">
        <v>0</v>
      </c>
      <c r="G70" s="65">
        <v>2</v>
      </c>
      <c r="H70" s="65">
        <v>3</v>
      </c>
      <c r="I70" s="65">
        <v>5</v>
      </c>
      <c r="J70" s="65">
        <f t="shared" si="11"/>
        <v>-2</v>
      </c>
      <c r="L70" s="60" t="s">
        <v>230</v>
      </c>
      <c r="M70" s="57" t="s">
        <v>39</v>
      </c>
      <c r="N70" s="62" t="s">
        <v>15</v>
      </c>
      <c r="O70" s="68">
        <v>1</v>
      </c>
      <c r="P70" s="65">
        <v>2</v>
      </c>
      <c r="Q70" s="65">
        <v>0</v>
      </c>
      <c r="R70" s="65">
        <v>1</v>
      </c>
      <c r="S70" s="65">
        <v>1</v>
      </c>
      <c r="T70" s="65">
        <v>3</v>
      </c>
      <c r="U70" s="65">
        <v>5</v>
      </c>
      <c r="V70" s="65">
        <v>-2</v>
      </c>
    </row>
    <row r="71" spans="2:22" x14ac:dyDescent="0.25">
      <c r="B71" s="62" t="s">
        <v>600</v>
      </c>
      <c r="C71" s="65">
        <f t="shared" si="9"/>
        <v>2</v>
      </c>
      <c r="D71" s="65">
        <f t="shared" si="10"/>
        <v>3</v>
      </c>
      <c r="E71" s="65">
        <v>1</v>
      </c>
      <c r="F71" s="65">
        <v>0</v>
      </c>
      <c r="G71" s="65">
        <v>2</v>
      </c>
      <c r="H71" s="65">
        <v>2</v>
      </c>
      <c r="I71" s="65">
        <v>5</v>
      </c>
      <c r="J71" s="65">
        <f t="shared" si="11"/>
        <v>-3</v>
      </c>
      <c r="L71" s="60" t="s">
        <v>229</v>
      </c>
      <c r="M71" s="57" t="s">
        <v>32</v>
      </c>
      <c r="N71" s="62" t="s">
        <v>13</v>
      </c>
      <c r="O71" s="68">
        <v>1</v>
      </c>
      <c r="P71" s="65">
        <v>4</v>
      </c>
      <c r="Q71" s="65">
        <v>0</v>
      </c>
      <c r="R71" s="65">
        <v>1</v>
      </c>
      <c r="S71" s="65">
        <v>3</v>
      </c>
      <c r="T71" s="65">
        <v>4</v>
      </c>
      <c r="U71" s="65">
        <v>8</v>
      </c>
      <c r="V71" s="65">
        <v>-4</v>
      </c>
    </row>
    <row r="72" spans="2:22" x14ac:dyDescent="0.25">
      <c r="B72" s="62" t="s">
        <v>600</v>
      </c>
      <c r="C72" s="65">
        <f t="shared" si="9"/>
        <v>7</v>
      </c>
      <c r="D72" s="65">
        <f t="shared" si="10"/>
        <v>6</v>
      </c>
      <c r="E72" s="65">
        <v>2</v>
      </c>
      <c r="F72" s="65">
        <v>3</v>
      </c>
      <c r="G72" s="65">
        <v>1</v>
      </c>
      <c r="H72" s="65">
        <v>11</v>
      </c>
      <c r="I72" s="65">
        <v>9</v>
      </c>
      <c r="J72" s="65">
        <f t="shared" si="11"/>
        <v>2</v>
      </c>
      <c r="L72" s="60" t="s">
        <v>227</v>
      </c>
      <c r="M72" s="57" t="s">
        <v>161</v>
      </c>
      <c r="N72" s="62" t="s">
        <v>76</v>
      </c>
      <c r="O72" s="68">
        <v>1</v>
      </c>
      <c r="P72" s="65">
        <v>4</v>
      </c>
      <c r="Q72" s="65">
        <v>0</v>
      </c>
      <c r="R72" s="65">
        <v>1</v>
      </c>
      <c r="S72" s="65">
        <v>3</v>
      </c>
      <c r="T72" s="65">
        <v>2</v>
      </c>
      <c r="U72" s="65">
        <v>7</v>
      </c>
      <c r="V72" s="65">
        <v>-5</v>
      </c>
    </row>
    <row r="73" spans="2:22" x14ac:dyDescent="0.25">
      <c r="B73" s="62" t="s">
        <v>599</v>
      </c>
      <c r="C73" s="65">
        <f t="shared" si="9"/>
        <v>0</v>
      </c>
      <c r="D73" s="65">
        <f t="shared" si="10"/>
        <v>2</v>
      </c>
      <c r="E73" s="65">
        <v>0</v>
      </c>
      <c r="F73" s="65">
        <v>0</v>
      </c>
      <c r="G73" s="65">
        <v>2</v>
      </c>
      <c r="H73" s="65">
        <v>0</v>
      </c>
      <c r="I73" s="65">
        <v>5</v>
      </c>
      <c r="J73" s="65">
        <f t="shared" si="11"/>
        <v>-5</v>
      </c>
      <c r="L73" s="60" t="s">
        <v>226</v>
      </c>
      <c r="M73" s="57" t="s">
        <v>29</v>
      </c>
      <c r="N73" s="62" t="s">
        <v>15</v>
      </c>
      <c r="O73" s="68">
        <v>1</v>
      </c>
      <c r="P73" s="65">
        <v>2</v>
      </c>
      <c r="Q73" s="65">
        <v>0</v>
      </c>
      <c r="R73" s="65">
        <v>1</v>
      </c>
      <c r="S73" s="65">
        <v>1</v>
      </c>
      <c r="T73" s="65">
        <v>1</v>
      </c>
      <c r="U73" s="65">
        <v>6</v>
      </c>
      <c r="V73" s="65">
        <v>-5</v>
      </c>
    </row>
    <row r="74" spans="2:22" x14ac:dyDescent="0.25">
      <c r="B74" s="62" t="s">
        <v>598</v>
      </c>
      <c r="C74" s="65">
        <f t="shared" si="9"/>
        <v>5</v>
      </c>
      <c r="D74" s="65">
        <f t="shared" si="10"/>
        <v>6</v>
      </c>
      <c r="E74" s="65">
        <v>1</v>
      </c>
      <c r="F74" s="65">
        <v>3</v>
      </c>
      <c r="G74" s="65">
        <v>2</v>
      </c>
      <c r="H74" s="65">
        <v>7</v>
      </c>
      <c r="I74" s="65">
        <v>10</v>
      </c>
      <c r="J74" s="65">
        <f t="shared" si="11"/>
        <v>-3</v>
      </c>
      <c r="L74" s="60" t="s">
        <v>224</v>
      </c>
      <c r="M74" s="57" t="s">
        <v>209</v>
      </c>
      <c r="N74" s="62" t="s">
        <v>35</v>
      </c>
      <c r="O74" s="68">
        <v>1</v>
      </c>
      <c r="P74" s="65">
        <v>4</v>
      </c>
      <c r="Q74" s="65">
        <v>0</v>
      </c>
      <c r="R74" s="65">
        <v>1</v>
      </c>
      <c r="S74" s="65">
        <v>3</v>
      </c>
      <c r="T74" s="65">
        <v>2</v>
      </c>
      <c r="U74" s="65">
        <v>9</v>
      </c>
      <c r="V74" s="65">
        <v>-7</v>
      </c>
    </row>
    <row r="75" spans="2:22" x14ac:dyDescent="0.25">
      <c r="B75" s="62" t="s">
        <v>598</v>
      </c>
      <c r="C75" s="65">
        <f t="shared" si="9"/>
        <v>1</v>
      </c>
      <c r="D75" s="65">
        <f t="shared" si="10"/>
        <v>2</v>
      </c>
      <c r="E75" s="65">
        <v>0</v>
      </c>
      <c r="F75" s="65">
        <v>1</v>
      </c>
      <c r="G75" s="65">
        <v>1</v>
      </c>
      <c r="H75" s="65">
        <v>1</v>
      </c>
      <c r="I75" s="65">
        <v>2</v>
      </c>
      <c r="J75" s="65">
        <f t="shared" si="11"/>
        <v>-1</v>
      </c>
      <c r="L75" s="60" t="s">
        <v>223</v>
      </c>
      <c r="M75" s="57" t="s">
        <v>100</v>
      </c>
      <c r="N75" s="62" t="s">
        <v>99</v>
      </c>
      <c r="O75" s="68">
        <v>1</v>
      </c>
      <c r="P75" s="65">
        <v>4</v>
      </c>
      <c r="Q75" s="65">
        <v>0</v>
      </c>
      <c r="R75" s="65">
        <v>1</v>
      </c>
      <c r="S75" s="65">
        <v>3</v>
      </c>
      <c r="T75" s="65">
        <v>4</v>
      </c>
      <c r="U75" s="65">
        <v>12</v>
      </c>
      <c r="V75" s="65">
        <v>-8</v>
      </c>
    </row>
    <row r="76" spans="2:22" x14ac:dyDescent="0.25">
      <c r="B76" s="62" t="s">
        <v>598</v>
      </c>
      <c r="C76" s="65">
        <f t="shared" si="9"/>
        <v>1</v>
      </c>
      <c r="D76" s="65">
        <f t="shared" si="10"/>
        <v>2</v>
      </c>
      <c r="E76" s="65">
        <v>0</v>
      </c>
      <c r="F76" s="65">
        <v>1</v>
      </c>
      <c r="G76" s="65">
        <v>1</v>
      </c>
      <c r="H76" s="65">
        <v>2</v>
      </c>
      <c r="I76" s="65">
        <v>5</v>
      </c>
      <c r="J76" s="65">
        <f t="shared" si="11"/>
        <v>-3</v>
      </c>
      <c r="L76" s="60" t="s">
        <v>221</v>
      </c>
      <c r="M76" s="57" t="s">
        <v>26</v>
      </c>
      <c r="N76" s="62" t="s">
        <v>15</v>
      </c>
      <c r="O76" s="68">
        <v>1</v>
      </c>
      <c r="P76" s="65">
        <v>4</v>
      </c>
      <c r="Q76" s="65">
        <v>0</v>
      </c>
      <c r="R76" s="65">
        <v>1</v>
      </c>
      <c r="S76" s="65">
        <v>3</v>
      </c>
      <c r="T76" s="65">
        <v>6</v>
      </c>
      <c r="U76" s="65">
        <v>16</v>
      </c>
      <c r="V76" s="65">
        <v>-10</v>
      </c>
    </row>
    <row r="77" spans="2:22" x14ac:dyDescent="0.25">
      <c r="B77" s="62" t="s">
        <v>597</v>
      </c>
      <c r="C77" s="65">
        <f t="shared" si="9"/>
        <v>3</v>
      </c>
      <c r="D77" s="65">
        <f t="shared" si="10"/>
        <v>3</v>
      </c>
      <c r="E77" s="65">
        <v>0</v>
      </c>
      <c r="F77" s="65">
        <v>3</v>
      </c>
      <c r="G77" s="65">
        <v>0</v>
      </c>
      <c r="H77" s="65">
        <v>4</v>
      </c>
      <c r="I77" s="65">
        <v>4</v>
      </c>
      <c r="J77" s="65">
        <f t="shared" si="11"/>
        <v>0</v>
      </c>
      <c r="L77" s="60" t="s">
        <v>219</v>
      </c>
      <c r="M77" s="57" t="s">
        <v>361</v>
      </c>
      <c r="N77" s="62" t="s">
        <v>18</v>
      </c>
      <c r="O77" s="68">
        <v>0</v>
      </c>
      <c r="P77" s="65">
        <v>2</v>
      </c>
      <c r="Q77" s="65">
        <v>0</v>
      </c>
      <c r="R77" s="65">
        <v>0</v>
      </c>
      <c r="S77" s="65">
        <v>2</v>
      </c>
      <c r="T77" s="65">
        <v>2</v>
      </c>
      <c r="U77" s="65">
        <v>4</v>
      </c>
      <c r="V77" s="65">
        <v>-2</v>
      </c>
    </row>
    <row r="78" spans="2:22" x14ac:dyDescent="0.25">
      <c r="B78" s="62" t="s">
        <v>596</v>
      </c>
      <c r="C78" s="65">
        <v>2</v>
      </c>
      <c r="D78" s="65">
        <v>3</v>
      </c>
      <c r="E78" s="65">
        <v>1</v>
      </c>
      <c r="F78" s="65">
        <v>0</v>
      </c>
      <c r="G78" s="65">
        <v>2</v>
      </c>
      <c r="H78" s="65">
        <v>4</v>
      </c>
      <c r="I78" s="65">
        <v>11</v>
      </c>
      <c r="J78" s="65">
        <v>-7</v>
      </c>
      <c r="L78" s="60" t="s">
        <v>217</v>
      </c>
      <c r="M78" s="57" t="s">
        <v>23</v>
      </c>
      <c r="N78" s="62" t="s">
        <v>15</v>
      </c>
      <c r="O78" s="68">
        <v>0</v>
      </c>
      <c r="P78" s="65">
        <v>2</v>
      </c>
      <c r="Q78" s="65">
        <v>0</v>
      </c>
      <c r="R78" s="65">
        <v>0</v>
      </c>
      <c r="S78" s="65">
        <v>2</v>
      </c>
      <c r="T78" s="65">
        <v>1</v>
      </c>
      <c r="U78" s="65">
        <v>3</v>
      </c>
      <c r="V78" s="65">
        <v>-2</v>
      </c>
    </row>
    <row r="79" spans="2:22" x14ac:dyDescent="0.25">
      <c r="B79" s="62" t="s">
        <v>645</v>
      </c>
      <c r="C79" s="65">
        <v>2</v>
      </c>
      <c r="D79" s="65">
        <v>3</v>
      </c>
      <c r="E79" s="65">
        <v>1</v>
      </c>
      <c r="F79" s="65">
        <v>0</v>
      </c>
      <c r="G79" s="65">
        <v>2</v>
      </c>
      <c r="H79" s="65">
        <v>4</v>
      </c>
      <c r="I79" s="65">
        <v>5</v>
      </c>
      <c r="J79" s="65">
        <v>-1</v>
      </c>
      <c r="L79" s="60" t="s">
        <v>215</v>
      </c>
      <c r="M79" s="57" t="s">
        <v>19</v>
      </c>
      <c r="N79" s="62" t="s">
        <v>6</v>
      </c>
      <c r="O79" s="68">
        <v>0</v>
      </c>
      <c r="P79" s="65">
        <v>2</v>
      </c>
      <c r="Q79" s="65">
        <v>0</v>
      </c>
      <c r="R79" s="65">
        <v>0</v>
      </c>
      <c r="S79" s="65">
        <v>2</v>
      </c>
      <c r="T79" s="65">
        <v>2</v>
      </c>
      <c r="U79" s="65">
        <v>6</v>
      </c>
      <c r="V79" s="65">
        <v>-4</v>
      </c>
    </row>
    <row r="80" spans="2:22" x14ac:dyDescent="0.25">
      <c r="B80" s="62" t="s">
        <v>594</v>
      </c>
      <c r="C80" s="65">
        <f t="shared" ref="C80:C85" si="12">E80*2+F80</f>
        <v>4</v>
      </c>
      <c r="D80" s="65">
        <f t="shared" ref="D80:D85" si="13">E80+F80+G80</f>
        <v>4</v>
      </c>
      <c r="E80" s="65">
        <v>1</v>
      </c>
      <c r="F80" s="65">
        <v>2</v>
      </c>
      <c r="G80" s="65">
        <v>1</v>
      </c>
      <c r="H80" s="65">
        <v>5</v>
      </c>
      <c r="I80" s="65">
        <v>6</v>
      </c>
      <c r="J80" s="65">
        <f t="shared" ref="J80:J85" si="14">H80-I80</f>
        <v>-1</v>
      </c>
      <c r="L80" s="60" t="s">
        <v>214</v>
      </c>
      <c r="M80" s="57" t="s">
        <v>16</v>
      </c>
      <c r="N80" s="62" t="s">
        <v>15</v>
      </c>
      <c r="O80" s="68">
        <v>0</v>
      </c>
      <c r="P80" s="65">
        <v>2</v>
      </c>
      <c r="Q80" s="65">
        <v>0</v>
      </c>
      <c r="R80" s="65">
        <v>0</v>
      </c>
      <c r="S80" s="65">
        <v>2</v>
      </c>
      <c r="T80" s="65">
        <v>1</v>
      </c>
      <c r="U80" s="65">
        <v>5</v>
      </c>
      <c r="V80" s="65">
        <v>-4</v>
      </c>
    </row>
    <row r="81" spans="2:22" x14ac:dyDescent="0.25">
      <c r="B81" s="62" t="s">
        <v>594</v>
      </c>
      <c r="C81" s="65">
        <f t="shared" si="12"/>
        <v>5</v>
      </c>
      <c r="D81" s="65">
        <f t="shared" si="13"/>
        <v>4</v>
      </c>
      <c r="E81" s="65">
        <v>2</v>
      </c>
      <c r="F81" s="65">
        <v>1</v>
      </c>
      <c r="G81" s="65">
        <v>1</v>
      </c>
      <c r="H81" s="65">
        <v>6</v>
      </c>
      <c r="I81" s="65">
        <v>6</v>
      </c>
      <c r="J81" s="65">
        <f t="shared" si="14"/>
        <v>0</v>
      </c>
      <c r="L81" s="60" t="s">
        <v>211</v>
      </c>
      <c r="M81" s="57" t="s">
        <v>11</v>
      </c>
      <c r="N81" s="62" t="s">
        <v>9</v>
      </c>
      <c r="O81" s="68">
        <v>0</v>
      </c>
      <c r="P81" s="65">
        <v>2</v>
      </c>
      <c r="Q81" s="65">
        <v>0</v>
      </c>
      <c r="R81" s="65">
        <v>0</v>
      </c>
      <c r="S81" s="65">
        <v>2</v>
      </c>
      <c r="T81" s="65">
        <v>0</v>
      </c>
      <c r="U81" s="65">
        <v>4</v>
      </c>
      <c r="V81" s="65">
        <v>-4</v>
      </c>
    </row>
    <row r="82" spans="2:22" x14ac:dyDescent="0.25">
      <c r="B82" s="62" t="s">
        <v>593</v>
      </c>
      <c r="C82" s="65">
        <f t="shared" si="12"/>
        <v>0</v>
      </c>
      <c r="D82" s="65">
        <f t="shared" si="13"/>
        <v>2</v>
      </c>
      <c r="E82" s="65">
        <v>0</v>
      </c>
      <c r="F82" s="65">
        <v>0</v>
      </c>
      <c r="G82" s="65">
        <v>2</v>
      </c>
      <c r="H82" s="65">
        <v>0</v>
      </c>
      <c r="I82" s="65">
        <v>2</v>
      </c>
      <c r="J82" s="65">
        <f t="shared" si="14"/>
        <v>-2</v>
      </c>
      <c r="L82" s="60" t="s">
        <v>208</v>
      </c>
      <c r="M82" s="54" t="s">
        <v>7</v>
      </c>
      <c r="N82" s="62" t="s">
        <v>6</v>
      </c>
      <c r="O82" s="68">
        <v>0</v>
      </c>
      <c r="P82" s="65">
        <v>2</v>
      </c>
      <c r="Q82" s="65">
        <v>0</v>
      </c>
      <c r="R82" s="65">
        <v>0</v>
      </c>
      <c r="S82" s="65">
        <v>2</v>
      </c>
      <c r="T82" s="65">
        <v>0</v>
      </c>
      <c r="U82" s="65">
        <v>5</v>
      </c>
      <c r="V82" s="65">
        <v>-5</v>
      </c>
    </row>
    <row r="83" spans="2:22" x14ac:dyDescent="0.25">
      <c r="B83" s="62" t="s">
        <v>593</v>
      </c>
      <c r="C83" s="65">
        <f t="shared" si="12"/>
        <v>6</v>
      </c>
      <c r="D83" s="65">
        <f t="shared" si="13"/>
        <v>5</v>
      </c>
      <c r="E83" s="65">
        <v>2</v>
      </c>
      <c r="F83" s="65">
        <v>2</v>
      </c>
      <c r="G83" s="65">
        <v>1</v>
      </c>
      <c r="H83" s="65">
        <v>5</v>
      </c>
      <c r="I83" s="65">
        <v>3</v>
      </c>
      <c r="J83" s="65">
        <f t="shared" si="14"/>
        <v>2</v>
      </c>
      <c r="L83" s="60" t="s">
        <v>205</v>
      </c>
      <c r="M83" s="57" t="s">
        <v>3</v>
      </c>
      <c r="N83" s="62" t="s">
        <v>2</v>
      </c>
      <c r="O83" s="68">
        <v>0</v>
      </c>
      <c r="P83" s="65">
        <v>2</v>
      </c>
      <c r="Q83" s="65">
        <v>0</v>
      </c>
      <c r="R83" s="65">
        <v>0</v>
      </c>
      <c r="S83" s="65">
        <v>2</v>
      </c>
      <c r="T83" s="65">
        <v>2</v>
      </c>
      <c r="U83" s="65">
        <v>8</v>
      </c>
      <c r="V83" s="65">
        <v>-6</v>
      </c>
    </row>
    <row r="84" spans="2:22" x14ac:dyDescent="0.25">
      <c r="B84" s="62" t="s">
        <v>592</v>
      </c>
      <c r="C84" s="65">
        <f t="shared" si="12"/>
        <v>5</v>
      </c>
      <c r="D84" s="65">
        <f t="shared" si="13"/>
        <v>4</v>
      </c>
      <c r="E84" s="65">
        <v>2</v>
      </c>
      <c r="F84" s="65">
        <v>1</v>
      </c>
      <c r="G84" s="65">
        <v>1</v>
      </c>
      <c r="H84" s="65">
        <v>6</v>
      </c>
      <c r="I84" s="65">
        <v>6</v>
      </c>
      <c r="J84" s="65">
        <f t="shared" si="14"/>
        <v>0</v>
      </c>
      <c r="L84" s="60" t="s">
        <v>204</v>
      </c>
      <c r="M84" s="57" t="s">
        <v>360</v>
      </c>
      <c r="N84" s="62" t="s">
        <v>76</v>
      </c>
      <c r="O84" s="68">
        <v>0</v>
      </c>
      <c r="P84" s="65">
        <v>2</v>
      </c>
      <c r="Q84" s="65">
        <v>0</v>
      </c>
      <c r="R84" s="65">
        <v>0</v>
      </c>
      <c r="S84" s="65">
        <v>2</v>
      </c>
      <c r="T84" s="65">
        <v>0</v>
      </c>
      <c r="U84" s="65">
        <v>9</v>
      </c>
      <c r="V84" s="65">
        <v>-9</v>
      </c>
    </row>
    <row r="85" spans="2:22" x14ac:dyDescent="0.25">
      <c r="B85" s="62" t="s">
        <v>591</v>
      </c>
      <c r="C85" s="65">
        <f t="shared" si="12"/>
        <v>2</v>
      </c>
      <c r="D85" s="65">
        <f t="shared" si="13"/>
        <v>3</v>
      </c>
      <c r="E85" s="65">
        <v>1</v>
      </c>
      <c r="F85" s="65">
        <v>0</v>
      </c>
      <c r="G85" s="65">
        <v>2</v>
      </c>
      <c r="H85" s="65">
        <v>2</v>
      </c>
      <c r="I85" s="65">
        <v>5</v>
      </c>
      <c r="J85" s="65">
        <f t="shared" si="14"/>
        <v>-3</v>
      </c>
      <c r="O85" s="49"/>
      <c r="P85" s="50"/>
      <c r="Q85" s="50"/>
      <c r="R85" s="50"/>
      <c r="S85" s="50"/>
      <c r="T85" s="50"/>
      <c r="U85" s="50"/>
      <c r="V85" s="50"/>
    </row>
    <row r="86" spans="2:22" x14ac:dyDescent="0.25">
      <c r="B86" s="62" t="s">
        <v>590</v>
      </c>
      <c r="C86" s="65">
        <v>11</v>
      </c>
      <c r="D86" s="65">
        <v>9</v>
      </c>
      <c r="E86" s="65">
        <v>4</v>
      </c>
      <c r="F86" s="65">
        <v>3</v>
      </c>
      <c r="G86" s="65">
        <v>2</v>
      </c>
      <c r="H86" s="65">
        <v>21</v>
      </c>
      <c r="I86" s="65">
        <v>7</v>
      </c>
      <c r="J86" s="65">
        <v>14</v>
      </c>
      <c r="O86" s="49"/>
      <c r="P86" s="66">
        <f t="shared" ref="P86:V86" si="15">SUM(P5:P84)</f>
        <v>908</v>
      </c>
      <c r="Q86" s="66">
        <f t="shared" si="15"/>
        <v>343</v>
      </c>
      <c r="R86" s="66">
        <f t="shared" si="15"/>
        <v>222</v>
      </c>
      <c r="S86" s="66">
        <f t="shared" si="15"/>
        <v>343</v>
      </c>
      <c r="T86" s="66">
        <f t="shared" si="15"/>
        <v>1348</v>
      </c>
      <c r="U86" s="66">
        <f t="shared" si="15"/>
        <v>1348</v>
      </c>
      <c r="V86" s="66">
        <f t="shared" si="15"/>
        <v>0</v>
      </c>
    </row>
    <row r="87" spans="2:22" x14ac:dyDescent="0.25">
      <c r="B87" s="62" t="s">
        <v>589</v>
      </c>
      <c r="C87" s="65">
        <f>E87*2+F87</f>
        <v>0</v>
      </c>
      <c r="D87" s="65">
        <f>E87+F87+G87</f>
        <v>2</v>
      </c>
      <c r="E87" s="65">
        <v>0</v>
      </c>
      <c r="F87" s="65">
        <v>0</v>
      </c>
      <c r="G87" s="65">
        <v>2</v>
      </c>
      <c r="H87" s="65">
        <v>1</v>
      </c>
      <c r="I87" s="65">
        <v>4</v>
      </c>
      <c r="J87" s="65">
        <f>H87-I87</f>
        <v>-3</v>
      </c>
      <c r="O87" s="49"/>
      <c r="P87" s="50"/>
      <c r="Q87" s="50"/>
      <c r="R87" s="50"/>
      <c r="S87" s="50"/>
      <c r="T87" s="50"/>
      <c r="U87" s="50"/>
      <c r="V87" s="50"/>
    </row>
    <row r="88" spans="2:22" x14ac:dyDescent="0.25">
      <c r="B88" s="62" t="s">
        <v>588</v>
      </c>
      <c r="C88" s="65">
        <v>0</v>
      </c>
      <c r="D88" s="65">
        <v>2</v>
      </c>
      <c r="E88" s="65">
        <v>0</v>
      </c>
      <c r="F88" s="65">
        <v>0</v>
      </c>
      <c r="G88" s="65">
        <v>2</v>
      </c>
      <c r="H88" s="65">
        <v>0</v>
      </c>
      <c r="I88" s="65">
        <v>11</v>
      </c>
      <c r="J88" s="65">
        <v>-11</v>
      </c>
      <c r="O88" s="49"/>
      <c r="P88" s="50">
        <f>P86/2-1</f>
        <v>453</v>
      </c>
      <c r="Q88" s="50"/>
      <c r="R88" s="50"/>
      <c r="S88" s="50"/>
      <c r="T88" s="50">
        <f>T86-1</f>
        <v>1347</v>
      </c>
      <c r="U88" s="50"/>
      <c r="V88" s="50"/>
    </row>
    <row r="89" spans="2:22" x14ac:dyDescent="0.25">
      <c r="B89" s="62" t="s">
        <v>587</v>
      </c>
      <c r="C89" s="65">
        <f>E89*2+F89</f>
        <v>3</v>
      </c>
      <c r="D89" s="65">
        <f>E89+F89+G89</f>
        <v>3</v>
      </c>
      <c r="E89" s="65">
        <v>1</v>
      </c>
      <c r="F89" s="65">
        <v>1</v>
      </c>
      <c r="G89" s="65">
        <v>1</v>
      </c>
      <c r="H89" s="65">
        <v>4</v>
      </c>
      <c r="I89" s="65">
        <v>6</v>
      </c>
      <c r="J89" s="65">
        <f>H89-I89</f>
        <v>-2</v>
      </c>
      <c r="O89" s="49"/>
      <c r="P89" s="50"/>
      <c r="Q89" s="50"/>
      <c r="R89" s="50"/>
      <c r="S89" s="50"/>
      <c r="T89" s="50"/>
      <c r="U89" s="50"/>
      <c r="V89" s="50"/>
    </row>
    <row r="90" spans="2:22" x14ac:dyDescent="0.25">
      <c r="B90" s="62" t="s">
        <v>587</v>
      </c>
      <c r="C90" s="65">
        <f>E90*2+F90</f>
        <v>1</v>
      </c>
      <c r="D90" s="65">
        <f>E90+F90+G90</f>
        <v>2</v>
      </c>
      <c r="E90" s="65">
        <v>0</v>
      </c>
      <c r="F90" s="65">
        <v>1</v>
      </c>
      <c r="G90" s="65">
        <v>1</v>
      </c>
      <c r="H90" s="65">
        <v>0</v>
      </c>
      <c r="I90" s="65">
        <v>3</v>
      </c>
      <c r="J90" s="65">
        <f>H90-I90</f>
        <v>-3</v>
      </c>
      <c r="O90" s="49"/>
      <c r="P90" s="50"/>
      <c r="Q90" s="50"/>
      <c r="R90" s="50"/>
      <c r="S90" s="50"/>
      <c r="T90" s="50"/>
      <c r="U90" s="50"/>
      <c r="V90" s="50"/>
    </row>
    <row r="91" spans="2:22" x14ac:dyDescent="0.25">
      <c r="B91" s="62" t="s">
        <v>585</v>
      </c>
      <c r="C91" s="65">
        <f>E91*2+F91</f>
        <v>0</v>
      </c>
      <c r="D91" s="65">
        <f>E91+F91+G91</f>
        <v>2</v>
      </c>
      <c r="E91" s="65">
        <v>0</v>
      </c>
      <c r="F91" s="65">
        <v>0</v>
      </c>
      <c r="G91" s="65">
        <v>2</v>
      </c>
      <c r="H91" s="65">
        <v>4</v>
      </c>
      <c r="I91" s="65">
        <v>6</v>
      </c>
      <c r="J91" s="65">
        <f>H91-I91</f>
        <v>-2</v>
      </c>
      <c r="O91" s="49"/>
      <c r="P91" s="50"/>
      <c r="Q91" s="50"/>
      <c r="R91" s="50"/>
      <c r="S91" s="50"/>
      <c r="T91" s="50"/>
      <c r="U91" s="50"/>
      <c r="V91" s="50"/>
    </row>
    <row r="92" spans="2:22" x14ac:dyDescent="0.25">
      <c r="B92" s="62" t="s">
        <v>585</v>
      </c>
      <c r="C92" s="65">
        <f>E92*2+F92</f>
        <v>9</v>
      </c>
      <c r="D92" s="65">
        <f>E92+F92+G92</f>
        <v>8</v>
      </c>
      <c r="E92" s="65">
        <v>4</v>
      </c>
      <c r="F92" s="65">
        <v>1</v>
      </c>
      <c r="G92" s="65">
        <v>3</v>
      </c>
      <c r="H92" s="65">
        <v>9</v>
      </c>
      <c r="I92" s="65">
        <v>11</v>
      </c>
      <c r="J92" s="65">
        <f>H92-I92</f>
        <v>-2</v>
      </c>
      <c r="O92" s="49"/>
      <c r="P92" s="50"/>
      <c r="Q92" s="50"/>
      <c r="R92" s="50"/>
      <c r="S92" s="50"/>
      <c r="T92" s="50"/>
      <c r="U92" s="50"/>
      <c r="V92" s="50"/>
    </row>
    <row r="93" spans="2:22" x14ac:dyDescent="0.25">
      <c r="B93" s="62" t="s">
        <v>586</v>
      </c>
      <c r="C93" s="65">
        <v>12</v>
      </c>
      <c r="D93" s="65">
        <v>10</v>
      </c>
      <c r="E93" s="65">
        <v>4</v>
      </c>
      <c r="F93" s="65">
        <v>4</v>
      </c>
      <c r="G93" s="65">
        <v>2</v>
      </c>
      <c r="H93" s="65">
        <v>16</v>
      </c>
      <c r="I93" s="65">
        <v>17</v>
      </c>
      <c r="J93" s="65">
        <v>-1</v>
      </c>
      <c r="O93" s="49"/>
      <c r="P93" s="50"/>
      <c r="Q93" s="50"/>
      <c r="R93" s="50"/>
      <c r="S93" s="50"/>
      <c r="T93" s="50"/>
      <c r="U93" s="50"/>
      <c r="V93" s="50"/>
    </row>
    <row r="94" spans="2:22" x14ac:dyDescent="0.25">
      <c r="B94" s="62" t="s">
        <v>585</v>
      </c>
      <c r="C94" s="65">
        <f t="shared" ref="C94:C99" si="16">E94*2+F94</f>
        <v>4</v>
      </c>
      <c r="D94" s="65">
        <f t="shared" ref="D94:D99" si="17">E94+F94+G94</f>
        <v>4</v>
      </c>
      <c r="E94" s="65">
        <v>1</v>
      </c>
      <c r="F94" s="65">
        <v>2</v>
      </c>
      <c r="G94" s="65">
        <v>1</v>
      </c>
      <c r="H94" s="65">
        <v>5</v>
      </c>
      <c r="I94" s="65">
        <v>7</v>
      </c>
      <c r="J94" s="65">
        <f t="shared" ref="J94:J99" si="18">H94-I94</f>
        <v>-2</v>
      </c>
      <c r="O94" s="49"/>
      <c r="P94" s="50"/>
      <c r="Q94" s="50"/>
      <c r="R94" s="50"/>
      <c r="S94" s="50"/>
      <c r="T94" s="50"/>
      <c r="U94" s="50"/>
      <c r="V94" s="50"/>
    </row>
    <row r="95" spans="2:22" x14ac:dyDescent="0.25">
      <c r="B95" s="62" t="s">
        <v>585</v>
      </c>
      <c r="C95" s="65">
        <f t="shared" si="16"/>
        <v>7</v>
      </c>
      <c r="D95" s="65">
        <f t="shared" si="17"/>
        <v>7</v>
      </c>
      <c r="E95" s="65">
        <v>3</v>
      </c>
      <c r="F95" s="65">
        <v>1</v>
      </c>
      <c r="G95" s="65">
        <v>3</v>
      </c>
      <c r="H95" s="65">
        <v>10</v>
      </c>
      <c r="I95" s="65">
        <v>9</v>
      </c>
      <c r="J95" s="65">
        <f t="shared" si="18"/>
        <v>1</v>
      </c>
      <c r="O95" s="49"/>
      <c r="P95" s="50"/>
      <c r="Q95" s="50"/>
      <c r="R95" s="50"/>
      <c r="S95" s="50"/>
      <c r="T95" s="50"/>
      <c r="U95" s="50"/>
      <c r="V95" s="50"/>
    </row>
    <row r="96" spans="2:22" x14ac:dyDescent="0.25">
      <c r="B96" s="62" t="s">
        <v>584</v>
      </c>
      <c r="C96" s="65">
        <f t="shared" si="16"/>
        <v>6</v>
      </c>
      <c r="D96" s="65">
        <f t="shared" si="17"/>
        <v>6</v>
      </c>
      <c r="E96" s="65">
        <v>1</v>
      </c>
      <c r="F96" s="65">
        <v>4</v>
      </c>
      <c r="G96" s="65">
        <v>1</v>
      </c>
      <c r="H96" s="65">
        <v>4</v>
      </c>
      <c r="I96" s="65">
        <v>4</v>
      </c>
      <c r="J96" s="65">
        <f t="shared" si="18"/>
        <v>0</v>
      </c>
      <c r="O96" s="49"/>
      <c r="P96" s="50"/>
      <c r="Q96" s="50"/>
      <c r="R96" s="50"/>
      <c r="S96" s="50"/>
      <c r="T96" s="50"/>
      <c r="U96" s="50"/>
      <c r="V96" s="50"/>
    </row>
    <row r="97" spans="2:22" x14ac:dyDescent="0.25">
      <c r="B97" s="62" t="s">
        <v>583</v>
      </c>
      <c r="C97" s="65">
        <f t="shared" si="16"/>
        <v>5</v>
      </c>
      <c r="D97" s="65">
        <f t="shared" si="17"/>
        <v>5</v>
      </c>
      <c r="E97" s="65">
        <v>2</v>
      </c>
      <c r="F97" s="65">
        <v>1</v>
      </c>
      <c r="G97" s="65">
        <v>2</v>
      </c>
      <c r="H97" s="65">
        <v>5</v>
      </c>
      <c r="I97" s="65">
        <v>5</v>
      </c>
      <c r="J97" s="65">
        <f t="shared" si="18"/>
        <v>0</v>
      </c>
      <c r="O97" s="49"/>
      <c r="P97" s="50"/>
      <c r="Q97" s="50"/>
      <c r="R97" s="50"/>
      <c r="S97" s="50"/>
      <c r="T97" s="50"/>
      <c r="U97" s="50"/>
      <c r="V97" s="50"/>
    </row>
    <row r="98" spans="2:22" x14ac:dyDescent="0.25">
      <c r="B98" s="62" t="s">
        <v>583</v>
      </c>
      <c r="C98" s="65">
        <f t="shared" si="16"/>
        <v>1</v>
      </c>
      <c r="D98" s="65">
        <f t="shared" si="17"/>
        <v>2</v>
      </c>
      <c r="E98" s="65">
        <v>0</v>
      </c>
      <c r="F98" s="65">
        <v>1</v>
      </c>
      <c r="G98" s="65">
        <v>1</v>
      </c>
      <c r="H98" s="65">
        <v>1</v>
      </c>
      <c r="I98" s="65">
        <v>4</v>
      </c>
      <c r="J98" s="65">
        <f t="shared" si="18"/>
        <v>-3</v>
      </c>
      <c r="O98" s="49"/>
      <c r="P98" s="50"/>
      <c r="Q98" s="50"/>
      <c r="R98" s="50"/>
      <c r="S98" s="50"/>
      <c r="T98" s="50"/>
      <c r="U98" s="50"/>
      <c r="V98" s="50"/>
    </row>
    <row r="99" spans="2:22" x14ac:dyDescent="0.25">
      <c r="B99" s="62" t="s">
        <v>583</v>
      </c>
      <c r="C99" s="65">
        <f t="shared" si="16"/>
        <v>8</v>
      </c>
      <c r="D99" s="65">
        <f t="shared" si="17"/>
        <v>8</v>
      </c>
      <c r="E99" s="65">
        <v>3</v>
      </c>
      <c r="F99" s="65">
        <v>2</v>
      </c>
      <c r="G99" s="65">
        <v>3</v>
      </c>
      <c r="H99" s="65">
        <v>12</v>
      </c>
      <c r="I99" s="65">
        <v>15</v>
      </c>
      <c r="J99" s="65">
        <f t="shared" si="18"/>
        <v>-3</v>
      </c>
    </row>
    <row r="100" spans="2:22" x14ac:dyDescent="0.25">
      <c r="B100" s="62" t="s">
        <v>651</v>
      </c>
      <c r="C100" s="65">
        <v>6</v>
      </c>
      <c r="D100" s="65">
        <v>6</v>
      </c>
      <c r="E100" s="65">
        <v>1</v>
      </c>
      <c r="F100" s="65">
        <v>4</v>
      </c>
      <c r="G100" s="65">
        <v>1</v>
      </c>
      <c r="H100" s="65">
        <v>9</v>
      </c>
      <c r="I100" s="65">
        <v>10</v>
      </c>
      <c r="J100" s="65">
        <v>-1</v>
      </c>
    </row>
    <row r="101" spans="2:22" x14ac:dyDescent="0.25">
      <c r="B101" s="62" t="s">
        <v>582</v>
      </c>
      <c r="C101" s="65">
        <f>E101*2+F101</f>
        <v>1</v>
      </c>
      <c r="D101" s="65">
        <f>E101+F101+G101</f>
        <v>2</v>
      </c>
      <c r="E101" s="65">
        <v>0</v>
      </c>
      <c r="F101" s="65">
        <v>1</v>
      </c>
      <c r="G101" s="65">
        <v>1</v>
      </c>
      <c r="H101" s="65">
        <v>2</v>
      </c>
      <c r="I101" s="65">
        <v>3</v>
      </c>
      <c r="J101" s="65">
        <f>H101-I101</f>
        <v>-1</v>
      </c>
    </row>
    <row r="102" spans="2:22" x14ac:dyDescent="0.25">
      <c r="B102" s="62" t="s">
        <v>581</v>
      </c>
      <c r="C102" s="65">
        <f>E102*2+F102</f>
        <v>0</v>
      </c>
      <c r="D102" s="65">
        <f>E102+F102+G102</f>
        <v>2</v>
      </c>
      <c r="E102" s="65">
        <v>0</v>
      </c>
      <c r="F102" s="65">
        <v>0</v>
      </c>
      <c r="G102" s="65">
        <v>2</v>
      </c>
      <c r="H102" s="65">
        <v>0</v>
      </c>
      <c r="I102" s="65">
        <v>6</v>
      </c>
      <c r="J102" s="65">
        <f>H102-I102</f>
        <v>-6</v>
      </c>
    </row>
    <row r="103" spans="2:22" x14ac:dyDescent="0.25">
      <c r="B103" s="62" t="s">
        <v>579</v>
      </c>
      <c r="C103" s="65">
        <v>9</v>
      </c>
      <c r="D103" s="65">
        <v>6</v>
      </c>
      <c r="E103" s="65">
        <v>4</v>
      </c>
      <c r="F103" s="65">
        <v>1</v>
      </c>
      <c r="G103" s="65">
        <v>1</v>
      </c>
      <c r="H103" s="65">
        <v>8</v>
      </c>
      <c r="I103" s="65">
        <v>5</v>
      </c>
      <c r="J103" s="65">
        <v>3</v>
      </c>
    </row>
    <row r="104" spans="2:22" x14ac:dyDescent="0.25">
      <c r="B104" s="62" t="s">
        <v>579</v>
      </c>
      <c r="C104" s="65">
        <f t="shared" ref="C104:C111" si="19">E104*2+F104</f>
        <v>13</v>
      </c>
      <c r="D104" s="65">
        <f t="shared" ref="D104:D111" si="20">E104+F104+G104</f>
        <v>9</v>
      </c>
      <c r="E104" s="65">
        <v>6</v>
      </c>
      <c r="F104" s="65">
        <v>1</v>
      </c>
      <c r="G104" s="65">
        <v>2</v>
      </c>
      <c r="H104" s="65">
        <v>22</v>
      </c>
      <c r="I104" s="65">
        <v>11</v>
      </c>
      <c r="J104" s="65">
        <f t="shared" ref="J104:J111" si="21">H104-I104</f>
        <v>11</v>
      </c>
    </row>
    <row r="105" spans="2:22" x14ac:dyDescent="0.25">
      <c r="B105" s="62" t="s">
        <v>579</v>
      </c>
      <c r="C105" s="65">
        <f t="shared" si="19"/>
        <v>5</v>
      </c>
      <c r="D105" s="65">
        <f t="shared" si="20"/>
        <v>4</v>
      </c>
      <c r="E105" s="65">
        <v>1</v>
      </c>
      <c r="F105" s="65">
        <v>3</v>
      </c>
      <c r="G105" s="65">
        <v>0</v>
      </c>
      <c r="H105" s="65">
        <v>2</v>
      </c>
      <c r="I105" s="65">
        <v>0</v>
      </c>
      <c r="J105" s="65">
        <f t="shared" si="21"/>
        <v>2</v>
      </c>
    </row>
    <row r="106" spans="2:22" x14ac:dyDescent="0.25">
      <c r="B106" s="62" t="s">
        <v>579</v>
      </c>
      <c r="C106" s="65">
        <f t="shared" si="19"/>
        <v>6</v>
      </c>
      <c r="D106" s="65">
        <f t="shared" si="20"/>
        <v>6</v>
      </c>
      <c r="E106" s="65">
        <v>2</v>
      </c>
      <c r="F106" s="65">
        <v>2</v>
      </c>
      <c r="G106" s="65">
        <v>2</v>
      </c>
      <c r="H106" s="65">
        <v>10</v>
      </c>
      <c r="I106" s="65">
        <v>10</v>
      </c>
      <c r="J106" s="65">
        <f t="shared" si="21"/>
        <v>0</v>
      </c>
    </row>
    <row r="107" spans="2:22" x14ac:dyDescent="0.25">
      <c r="B107" s="62" t="s">
        <v>579</v>
      </c>
      <c r="C107" s="65">
        <f t="shared" si="19"/>
        <v>4</v>
      </c>
      <c r="D107" s="65">
        <f t="shared" si="20"/>
        <v>4</v>
      </c>
      <c r="E107" s="65">
        <v>1</v>
      </c>
      <c r="F107" s="65">
        <v>2</v>
      </c>
      <c r="G107" s="65">
        <v>1</v>
      </c>
      <c r="H107" s="65">
        <v>4</v>
      </c>
      <c r="I107" s="65">
        <v>2</v>
      </c>
      <c r="J107" s="65">
        <f t="shared" si="21"/>
        <v>2</v>
      </c>
    </row>
    <row r="108" spans="2:22" x14ac:dyDescent="0.25">
      <c r="B108" s="62" t="s">
        <v>579</v>
      </c>
      <c r="C108" s="65">
        <f t="shared" si="19"/>
        <v>5</v>
      </c>
      <c r="D108" s="65">
        <f t="shared" si="20"/>
        <v>5</v>
      </c>
      <c r="E108" s="65">
        <v>2</v>
      </c>
      <c r="F108" s="65">
        <v>1</v>
      </c>
      <c r="G108" s="65">
        <v>2</v>
      </c>
      <c r="H108" s="65">
        <v>12</v>
      </c>
      <c r="I108" s="65">
        <v>9</v>
      </c>
      <c r="J108" s="65">
        <f t="shared" si="21"/>
        <v>3</v>
      </c>
    </row>
    <row r="109" spans="2:22" x14ac:dyDescent="0.25">
      <c r="B109" s="62" t="s">
        <v>579</v>
      </c>
      <c r="C109" s="65">
        <f t="shared" si="19"/>
        <v>1</v>
      </c>
      <c r="D109" s="65">
        <f t="shared" si="20"/>
        <v>2</v>
      </c>
      <c r="E109" s="65">
        <v>0</v>
      </c>
      <c r="F109" s="65">
        <v>1</v>
      </c>
      <c r="G109" s="65">
        <v>1</v>
      </c>
      <c r="H109" s="65">
        <v>1</v>
      </c>
      <c r="I109" s="65">
        <v>3</v>
      </c>
      <c r="J109" s="65">
        <f t="shared" si="21"/>
        <v>-2</v>
      </c>
    </row>
    <row r="110" spans="2:22" x14ac:dyDescent="0.25">
      <c r="B110" s="62" t="s">
        <v>579</v>
      </c>
      <c r="C110" s="65">
        <f t="shared" si="19"/>
        <v>8</v>
      </c>
      <c r="D110" s="65">
        <f t="shared" si="20"/>
        <v>7</v>
      </c>
      <c r="E110" s="65">
        <v>3</v>
      </c>
      <c r="F110" s="65">
        <v>2</v>
      </c>
      <c r="G110" s="65">
        <v>2</v>
      </c>
      <c r="H110" s="65">
        <v>16</v>
      </c>
      <c r="I110" s="65">
        <v>8</v>
      </c>
      <c r="J110" s="65">
        <f t="shared" si="21"/>
        <v>8</v>
      </c>
    </row>
    <row r="111" spans="2:22" x14ac:dyDescent="0.25">
      <c r="B111" s="62" t="s">
        <v>578</v>
      </c>
      <c r="C111" s="65">
        <f t="shared" si="19"/>
        <v>0</v>
      </c>
      <c r="D111" s="65">
        <f t="shared" si="20"/>
        <v>2</v>
      </c>
      <c r="E111" s="65">
        <v>0</v>
      </c>
      <c r="F111" s="65">
        <v>0</v>
      </c>
      <c r="G111" s="65">
        <v>2</v>
      </c>
      <c r="H111" s="65">
        <v>2</v>
      </c>
      <c r="I111" s="65">
        <v>6</v>
      </c>
      <c r="J111" s="65">
        <f t="shared" si="21"/>
        <v>-4</v>
      </c>
    </row>
    <row r="112" spans="2:22" x14ac:dyDescent="0.25">
      <c r="B112" s="62" t="s">
        <v>655</v>
      </c>
      <c r="C112" s="65">
        <v>0</v>
      </c>
      <c r="D112" s="65">
        <v>2</v>
      </c>
      <c r="E112" s="65">
        <v>0</v>
      </c>
      <c r="F112" s="65">
        <v>0</v>
      </c>
      <c r="G112" s="65">
        <v>2</v>
      </c>
      <c r="H112" s="65">
        <v>1</v>
      </c>
      <c r="I112" s="65">
        <v>3</v>
      </c>
      <c r="J112" s="65">
        <v>-2</v>
      </c>
    </row>
    <row r="113" spans="2:10" x14ac:dyDescent="0.25">
      <c r="B113" s="62" t="s">
        <v>576</v>
      </c>
      <c r="C113" s="65">
        <f>E113*2+F113</f>
        <v>9</v>
      </c>
      <c r="D113" s="65">
        <f>E113+F113+G113</f>
        <v>7</v>
      </c>
      <c r="E113" s="65">
        <v>3</v>
      </c>
      <c r="F113" s="65">
        <v>3</v>
      </c>
      <c r="G113" s="65">
        <v>1</v>
      </c>
      <c r="H113" s="65">
        <v>13</v>
      </c>
      <c r="I113" s="65">
        <v>12</v>
      </c>
      <c r="J113" s="65">
        <f>H113-I113</f>
        <v>1</v>
      </c>
    </row>
    <row r="114" spans="2:10" x14ac:dyDescent="0.25">
      <c r="B114" s="62" t="s">
        <v>575</v>
      </c>
      <c r="C114" s="65">
        <f>E114*2+F114</f>
        <v>1</v>
      </c>
      <c r="D114" s="65">
        <f>E114+F114+G114</f>
        <v>2</v>
      </c>
      <c r="E114" s="65">
        <v>0</v>
      </c>
      <c r="F114" s="65">
        <v>1</v>
      </c>
      <c r="G114" s="65">
        <v>1</v>
      </c>
      <c r="H114" s="65">
        <v>3</v>
      </c>
      <c r="I114" s="65">
        <v>5</v>
      </c>
      <c r="J114" s="65">
        <f>H114-I114</f>
        <v>-2</v>
      </c>
    </row>
    <row r="115" spans="2:10" x14ac:dyDescent="0.25">
      <c r="B115" s="62" t="s">
        <v>574</v>
      </c>
      <c r="C115" s="65">
        <f>E115*2+F115</f>
        <v>0</v>
      </c>
      <c r="D115" s="65">
        <f>E115+F115+G115</f>
        <v>2</v>
      </c>
      <c r="E115" s="65">
        <v>0</v>
      </c>
      <c r="F115" s="65">
        <v>0</v>
      </c>
      <c r="G115" s="65">
        <v>2</v>
      </c>
      <c r="H115" s="65">
        <v>2</v>
      </c>
      <c r="I115" s="65">
        <v>4</v>
      </c>
      <c r="J115" s="65">
        <f>H115-I115</f>
        <v>-2</v>
      </c>
    </row>
    <row r="116" spans="2:10" x14ac:dyDescent="0.25">
      <c r="B116" s="62" t="s">
        <v>573</v>
      </c>
      <c r="C116" s="65">
        <f>E116*2+F116</f>
        <v>1</v>
      </c>
      <c r="D116" s="65">
        <f>E116+F116+G116</f>
        <v>2</v>
      </c>
      <c r="E116" s="65">
        <v>0</v>
      </c>
      <c r="F116" s="65">
        <v>1</v>
      </c>
      <c r="G116" s="65">
        <v>1</v>
      </c>
      <c r="H116" s="65">
        <v>3</v>
      </c>
      <c r="I116" s="65">
        <v>4</v>
      </c>
      <c r="J116" s="65">
        <f>H116-I116</f>
        <v>-1</v>
      </c>
    </row>
    <row r="117" spans="2:10" x14ac:dyDescent="0.25">
      <c r="B117" s="62" t="s">
        <v>642</v>
      </c>
      <c r="C117" s="65">
        <v>0</v>
      </c>
      <c r="D117" s="65">
        <v>2</v>
      </c>
      <c r="E117" s="65">
        <v>0</v>
      </c>
      <c r="F117" s="65">
        <v>0</v>
      </c>
      <c r="G117" s="65">
        <v>2</v>
      </c>
      <c r="H117" s="65">
        <v>0</v>
      </c>
      <c r="I117" s="65">
        <v>4</v>
      </c>
      <c r="J117" s="65">
        <v>-4</v>
      </c>
    </row>
    <row r="118" spans="2:10" x14ac:dyDescent="0.25">
      <c r="B118" s="62" t="s">
        <v>571</v>
      </c>
      <c r="C118" s="65">
        <f t="shared" ref="C118:C126" si="22">E118*2+F118</f>
        <v>5</v>
      </c>
      <c r="D118" s="65">
        <f t="shared" ref="D118:D126" si="23">E118+F118+G118</f>
        <v>5</v>
      </c>
      <c r="E118" s="65">
        <v>2</v>
      </c>
      <c r="F118" s="65">
        <v>1</v>
      </c>
      <c r="G118" s="65">
        <v>2</v>
      </c>
      <c r="H118" s="65">
        <v>8</v>
      </c>
      <c r="I118" s="65">
        <v>10</v>
      </c>
      <c r="J118" s="65">
        <f t="shared" ref="J118:J126" si="24">H118-I118</f>
        <v>-2</v>
      </c>
    </row>
    <row r="119" spans="2:10" x14ac:dyDescent="0.25">
      <c r="B119" s="62" t="s">
        <v>570</v>
      </c>
      <c r="C119" s="65">
        <f t="shared" si="22"/>
        <v>3</v>
      </c>
      <c r="D119" s="65">
        <f t="shared" si="23"/>
        <v>4</v>
      </c>
      <c r="E119" s="65">
        <v>1</v>
      </c>
      <c r="F119" s="65">
        <v>1</v>
      </c>
      <c r="G119" s="65">
        <v>2</v>
      </c>
      <c r="H119" s="65">
        <v>7</v>
      </c>
      <c r="I119" s="65">
        <v>8</v>
      </c>
      <c r="J119" s="65">
        <f t="shared" si="24"/>
        <v>-1</v>
      </c>
    </row>
    <row r="120" spans="2:10" x14ac:dyDescent="0.25">
      <c r="B120" s="62" t="s">
        <v>570</v>
      </c>
      <c r="C120" s="65">
        <f t="shared" si="22"/>
        <v>7</v>
      </c>
      <c r="D120" s="65">
        <f t="shared" si="23"/>
        <v>7</v>
      </c>
      <c r="E120" s="65">
        <v>2</v>
      </c>
      <c r="F120" s="65">
        <v>3</v>
      </c>
      <c r="G120" s="65">
        <v>2</v>
      </c>
      <c r="H120" s="65">
        <v>7</v>
      </c>
      <c r="I120" s="65">
        <v>8</v>
      </c>
      <c r="J120" s="65">
        <f t="shared" si="24"/>
        <v>-1</v>
      </c>
    </row>
    <row r="121" spans="2:10" x14ac:dyDescent="0.25">
      <c r="B121" s="62" t="s">
        <v>570</v>
      </c>
      <c r="C121" s="65">
        <f t="shared" si="22"/>
        <v>4</v>
      </c>
      <c r="D121" s="65">
        <f t="shared" si="23"/>
        <v>4</v>
      </c>
      <c r="E121" s="65">
        <v>1</v>
      </c>
      <c r="F121" s="65">
        <v>2</v>
      </c>
      <c r="G121" s="65">
        <v>1</v>
      </c>
      <c r="H121" s="65">
        <v>5</v>
      </c>
      <c r="I121" s="65">
        <v>6</v>
      </c>
      <c r="J121" s="65">
        <f t="shared" si="24"/>
        <v>-1</v>
      </c>
    </row>
    <row r="122" spans="2:10" x14ac:dyDescent="0.25">
      <c r="B122" s="62" t="s">
        <v>570</v>
      </c>
      <c r="C122" s="65">
        <f t="shared" si="22"/>
        <v>2</v>
      </c>
      <c r="D122" s="65">
        <f t="shared" si="23"/>
        <v>3</v>
      </c>
      <c r="E122" s="65">
        <v>1</v>
      </c>
      <c r="F122" s="65">
        <v>0</v>
      </c>
      <c r="G122" s="65">
        <v>2</v>
      </c>
      <c r="H122" s="65">
        <v>5</v>
      </c>
      <c r="I122" s="65">
        <v>11</v>
      </c>
      <c r="J122" s="65">
        <f t="shared" si="24"/>
        <v>-6</v>
      </c>
    </row>
    <row r="123" spans="2:10" x14ac:dyDescent="0.25">
      <c r="B123" s="62" t="s">
        <v>570</v>
      </c>
      <c r="C123" s="65">
        <f t="shared" si="22"/>
        <v>6</v>
      </c>
      <c r="D123" s="65">
        <f t="shared" si="23"/>
        <v>6</v>
      </c>
      <c r="E123" s="65">
        <v>2</v>
      </c>
      <c r="F123" s="65">
        <v>2</v>
      </c>
      <c r="G123" s="65">
        <v>2</v>
      </c>
      <c r="H123" s="65">
        <v>7</v>
      </c>
      <c r="I123" s="65">
        <v>6</v>
      </c>
      <c r="J123" s="65">
        <f t="shared" si="24"/>
        <v>1</v>
      </c>
    </row>
    <row r="124" spans="2:10" x14ac:dyDescent="0.25">
      <c r="B124" s="62" t="s">
        <v>568</v>
      </c>
      <c r="C124" s="65">
        <f t="shared" si="22"/>
        <v>9</v>
      </c>
      <c r="D124" s="65">
        <f t="shared" si="23"/>
        <v>8</v>
      </c>
      <c r="E124" s="65">
        <v>4</v>
      </c>
      <c r="F124" s="65">
        <v>1</v>
      </c>
      <c r="G124" s="65">
        <v>3</v>
      </c>
      <c r="H124" s="65">
        <v>10</v>
      </c>
      <c r="I124" s="65">
        <v>11</v>
      </c>
      <c r="J124" s="65">
        <f t="shared" si="24"/>
        <v>-1</v>
      </c>
    </row>
    <row r="125" spans="2:10" x14ac:dyDescent="0.25">
      <c r="B125" s="62" t="s">
        <v>568</v>
      </c>
      <c r="C125" s="65">
        <f t="shared" si="22"/>
        <v>1</v>
      </c>
      <c r="D125" s="65">
        <f t="shared" si="23"/>
        <v>2</v>
      </c>
      <c r="E125" s="65">
        <v>0</v>
      </c>
      <c r="F125" s="65">
        <v>1</v>
      </c>
      <c r="G125" s="65">
        <v>1</v>
      </c>
      <c r="H125" s="65">
        <v>3</v>
      </c>
      <c r="I125" s="65">
        <v>7</v>
      </c>
      <c r="J125" s="65">
        <f t="shared" si="24"/>
        <v>-4</v>
      </c>
    </row>
    <row r="126" spans="2:10" x14ac:dyDescent="0.25">
      <c r="B126" s="62" t="s">
        <v>568</v>
      </c>
      <c r="C126" s="65">
        <f t="shared" si="22"/>
        <v>3</v>
      </c>
      <c r="D126" s="65">
        <f t="shared" si="23"/>
        <v>4</v>
      </c>
      <c r="E126" s="65">
        <v>1</v>
      </c>
      <c r="F126" s="65">
        <v>1</v>
      </c>
      <c r="G126" s="65">
        <v>2</v>
      </c>
      <c r="H126" s="65">
        <v>4</v>
      </c>
      <c r="I126" s="65">
        <v>6</v>
      </c>
      <c r="J126" s="65">
        <f t="shared" si="24"/>
        <v>-2</v>
      </c>
    </row>
    <row r="127" spans="2:10" x14ac:dyDescent="0.25">
      <c r="B127" s="62" t="s">
        <v>567</v>
      </c>
      <c r="C127" s="65">
        <v>5</v>
      </c>
      <c r="D127" s="65">
        <v>4</v>
      </c>
      <c r="E127" s="65">
        <v>2</v>
      </c>
      <c r="F127" s="65">
        <v>1</v>
      </c>
      <c r="G127" s="65">
        <v>1</v>
      </c>
      <c r="H127" s="65">
        <v>8</v>
      </c>
      <c r="I127" s="65">
        <v>7</v>
      </c>
      <c r="J127" s="65">
        <v>1</v>
      </c>
    </row>
    <row r="128" spans="2:10" x14ac:dyDescent="0.25">
      <c r="B128" s="62" t="s">
        <v>566</v>
      </c>
      <c r="C128" s="65">
        <f t="shared" ref="C128:C138" si="25">E128*2+F128</f>
        <v>0</v>
      </c>
      <c r="D128" s="65">
        <f t="shared" ref="D128:D138" si="26">E128+F128+G128</f>
        <v>2</v>
      </c>
      <c r="E128" s="65">
        <v>0</v>
      </c>
      <c r="F128" s="65">
        <v>0</v>
      </c>
      <c r="G128" s="65">
        <v>2</v>
      </c>
      <c r="H128" s="65">
        <v>1</v>
      </c>
      <c r="I128" s="65">
        <v>4</v>
      </c>
      <c r="J128" s="65">
        <f t="shared" ref="J128:J138" si="27">H128-I128</f>
        <v>-3</v>
      </c>
    </row>
    <row r="129" spans="2:22" x14ac:dyDescent="0.25">
      <c r="B129" s="62" t="s">
        <v>566</v>
      </c>
      <c r="C129" s="65">
        <f t="shared" si="25"/>
        <v>1</v>
      </c>
      <c r="D129" s="65">
        <f t="shared" si="26"/>
        <v>2</v>
      </c>
      <c r="E129" s="65">
        <v>0</v>
      </c>
      <c r="F129" s="65">
        <v>1</v>
      </c>
      <c r="G129" s="65">
        <v>1</v>
      </c>
      <c r="H129" s="65">
        <v>1</v>
      </c>
      <c r="I129" s="65">
        <v>3</v>
      </c>
      <c r="J129" s="65">
        <f t="shared" si="27"/>
        <v>-2</v>
      </c>
    </row>
    <row r="130" spans="2:22" x14ac:dyDescent="0.25">
      <c r="B130" s="62" t="s">
        <v>565</v>
      </c>
      <c r="C130" s="65">
        <f t="shared" si="25"/>
        <v>13</v>
      </c>
      <c r="D130" s="65">
        <f t="shared" si="26"/>
        <v>9</v>
      </c>
      <c r="E130" s="65">
        <v>6</v>
      </c>
      <c r="F130" s="65">
        <v>1</v>
      </c>
      <c r="G130" s="65">
        <v>2</v>
      </c>
      <c r="H130" s="65">
        <v>18</v>
      </c>
      <c r="I130" s="65">
        <v>12</v>
      </c>
      <c r="J130" s="65">
        <f t="shared" si="27"/>
        <v>6</v>
      </c>
    </row>
    <row r="131" spans="2:22" x14ac:dyDescent="0.25">
      <c r="B131" s="62" t="s">
        <v>565</v>
      </c>
      <c r="C131" s="65">
        <f t="shared" si="25"/>
        <v>2</v>
      </c>
      <c r="D131" s="65">
        <f t="shared" si="26"/>
        <v>3</v>
      </c>
      <c r="E131" s="65">
        <v>1</v>
      </c>
      <c r="F131" s="65">
        <v>0</v>
      </c>
      <c r="G131" s="65">
        <v>2</v>
      </c>
      <c r="H131" s="65">
        <v>3</v>
      </c>
      <c r="I131" s="65">
        <v>4</v>
      </c>
      <c r="J131" s="65">
        <f t="shared" si="27"/>
        <v>-1</v>
      </c>
    </row>
    <row r="132" spans="2:22" x14ac:dyDescent="0.25">
      <c r="B132" s="62" t="s">
        <v>565</v>
      </c>
      <c r="C132" s="65">
        <f t="shared" si="25"/>
        <v>10</v>
      </c>
      <c r="D132" s="65">
        <f t="shared" si="26"/>
        <v>8</v>
      </c>
      <c r="E132" s="65">
        <v>4</v>
      </c>
      <c r="F132" s="65">
        <v>2</v>
      </c>
      <c r="G132" s="65">
        <v>2</v>
      </c>
      <c r="H132" s="65">
        <v>15</v>
      </c>
      <c r="I132" s="65">
        <v>11</v>
      </c>
      <c r="J132" s="65">
        <f t="shared" si="27"/>
        <v>4</v>
      </c>
    </row>
    <row r="133" spans="2:22" x14ac:dyDescent="0.25">
      <c r="B133" s="62" t="s">
        <v>565</v>
      </c>
      <c r="C133" s="65">
        <f t="shared" si="25"/>
        <v>1</v>
      </c>
      <c r="D133" s="65">
        <f t="shared" si="26"/>
        <v>2</v>
      </c>
      <c r="E133" s="65">
        <v>0</v>
      </c>
      <c r="F133" s="65">
        <v>1</v>
      </c>
      <c r="G133" s="65">
        <v>1</v>
      </c>
      <c r="H133" s="65">
        <v>0</v>
      </c>
      <c r="I133" s="65">
        <v>1</v>
      </c>
      <c r="J133" s="65">
        <f t="shared" si="27"/>
        <v>-1</v>
      </c>
    </row>
    <row r="134" spans="2:22" x14ac:dyDescent="0.25">
      <c r="B134" s="62" t="s">
        <v>565</v>
      </c>
      <c r="C134" s="65">
        <f t="shared" si="25"/>
        <v>6</v>
      </c>
      <c r="D134" s="65">
        <f t="shared" si="26"/>
        <v>5</v>
      </c>
      <c r="E134" s="65">
        <v>3</v>
      </c>
      <c r="F134" s="65">
        <v>0</v>
      </c>
      <c r="G134" s="65">
        <v>2</v>
      </c>
      <c r="H134" s="65">
        <v>12</v>
      </c>
      <c r="I134" s="65">
        <v>6</v>
      </c>
      <c r="J134" s="65">
        <f t="shared" si="27"/>
        <v>6</v>
      </c>
    </row>
    <row r="135" spans="2:22" x14ac:dyDescent="0.25">
      <c r="B135" s="62" t="s">
        <v>565</v>
      </c>
      <c r="C135" s="65">
        <f t="shared" si="25"/>
        <v>12</v>
      </c>
      <c r="D135" s="65">
        <f t="shared" si="26"/>
        <v>11</v>
      </c>
      <c r="E135" s="65">
        <v>5</v>
      </c>
      <c r="F135" s="65">
        <v>2</v>
      </c>
      <c r="G135" s="65">
        <v>4</v>
      </c>
      <c r="H135" s="65">
        <v>14</v>
      </c>
      <c r="I135" s="65">
        <v>12</v>
      </c>
      <c r="J135" s="65">
        <f t="shared" si="27"/>
        <v>2</v>
      </c>
    </row>
    <row r="136" spans="2:22" x14ac:dyDescent="0.25">
      <c r="B136" s="62" t="s">
        <v>564</v>
      </c>
      <c r="C136" s="65">
        <f t="shared" si="25"/>
        <v>3</v>
      </c>
      <c r="D136" s="65">
        <f t="shared" si="26"/>
        <v>4</v>
      </c>
      <c r="E136" s="65">
        <v>1</v>
      </c>
      <c r="F136" s="65">
        <v>1</v>
      </c>
      <c r="G136" s="65">
        <v>2</v>
      </c>
      <c r="H136" s="65">
        <v>3</v>
      </c>
      <c r="I136" s="65">
        <v>9</v>
      </c>
      <c r="J136" s="65">
        <f t="shared" si="27"/>
        <v>-6</v>
      </c>
    </row>
    <row r="137" spans="2:22" x14ac:dyDescent="0.25">
      <c r="B137" s="62" t="s">
        <v>563</v>
      </c>
      <c r="C137" s="65">
        <f t="shared" si="25"/>
        <v>0</v>
      </c>
      <c r="D137" s="65">
        <f t="shared" si="26"/>
        <v>2</v>
      </c>
      <c r="E137" s="65">
        <v>0</v>
      </c>
      <c r="F137" s="65">
        <v>0</v>
      </c>
      <c r="G137" s="65">
        <v>2</v>
      </c>
      <c r="H137" s="65">
        <v>1</v>
      </c>
      <c r="I137" s="65">
        <v>5</v>
      </c>
      <c r="J137" s="65">
        <f t="shared" si="27"/>
        <v>-4</v>
      </c>
    </row>
    <row r="138" spans="2:22" x14ac:dyDescent="0.25">
      <c r="B138" s="62" t="s">
        <v>562</v>
      </c>
      <c r="C138" s="65">
        <f t="shared" si="25"/>
        <v>4</v>
      </c>
      <c r="D138" s="65">
        <f t="shared" si="26"/>
        <v>4</v>
      </c>
      <c r="E138" s="65">
        <v>2</v>
      </c>
      <c r="F138" s="65">
        <v>0</v>
      </c>
      <c r="G138" s="65">
        <v>2</v>
      </c>
      <c r="H138" s="65">
        <v>5</v>
      </c>
      <c r="I138" s="65">
        <v>9</v>
      </c>
      <c r="J138" s="65">
        <f t="shared" si="27"/>
        <v>-4</v>
      </c>
    </row>
    <row r="139" spans="2:22" x14ac:dyDescent="0.25">
      <c r="B139" s="62" t="s">
        <v>142</v>
      </c>
      <c r="C139" s="65">
        <v>7</v>
      </c>
      <c r="D139" s="65">
        <v>4</v>
      </c>
      <c r="E139" s="65">
        <v>3</v>
      </c>
      <c r="F139" s="65">
        <v>1</v>
      </c>
      <c r="G139" s="65">
        <v>0</v>
      </c>
      <c r="H139" s="65">
        <v>12</v>
      </c>
      <c r="I139" s="65">
        <v>3</v>
      </c>
      <c r="J139" s="65">
        <v>9</v>
      </c>
    </row>
    <row r="140" spans="2:22" x14ac:dyDescent="0.25">
      <c r="B140" s="62" t="s">
        <v>561</v>
      </c>
      <c r="C140" s="65">
        <f t="shared" ref="C140:C145" si="28">E140*2+F140</f>
        <v>5</v>
      </c>
      <c r="D140" s="65">
        <f t="shared" ref="D140:D145" si="29">E140+F140+G140</f>
        <v>5</v>
      </c>
      <c r="E140" s="65">
        <v>2</v>
      </c>
      <c r="F140" s="65">
        <v>1</v>
      </c>
      <c r="G140" s="65">
        <v>2</v>
      </c>
      <c r="H140" s="65">
        <v>10</v>
      </c>
      <c r="I140" s="65">
        <v>11</v>
      </c>
      <c r="J140" s="65">
        <f t="shared" ref="J140:J145" si="30">H140-I140</f>
        <v>-1</v>
      </c>
      <c r="M140" s="5"/>
      <c r="N140" s="5"/>
      <c r="P140" s="5"/>
      <c r="Q140" s="5"/>
      <c r="R140" s="5"/>
      <c r="S140" s="5"/>
      <c r="T140" s="5"/>
      <c r="U140" s="5"/>
      <c r="V140" s="5"/>
    </row>
    <row r="141" spans="2:22" x14ac:dyDescent="0.25">
      <c r="B141" s="67" t="s">
        <v>561</v>
      </c>
      <c r="C141" s="68">
        <f t="shared" si="28"/>
        <v>0</v>
      </c>
      <c r="D141" s="68">
        <f t="shared" si="29"/>
        <v>0</v>
      </c>
      <c r="E141" s="68"/>
      <c r="F141" s="68"/>
      <c r="G141" s="68"/>
      <c r="H141" s="68"/>
      <c r="I141" s="68"/>
      <c r="J141" s="68">
        <f t="shared" si="30"/>
        <v>0</v>
      </c>
      <c r="K141" s="35"/>
    </row>
    <row r="142" spans="2:22" x14ac:dyDescent="0.25">
      <c r="B142" s="62" t="s">
        <v>561</v>
      </c>
      <c r="C142" s="65">
        <f t="shared" si="28"/>
        <v>2</v>
      </c>
      <c r="D142" s="65">
        <f t="shared" si="29"/>
        <v>3</v>
      </c>
      <c r="E142" s="65">
        <v>0</v>
      </c>
      <c r="F142" s="65">
        <v>2</v>
      </c>
      <c r="G142" s="65">
        <v>1</v>
      </c>
      <c r="H142" s="65">
        <v>0</v>
      </c>
      <c r="I142" s="65">
        <v>3</v>
      </c>
      <c r="J142" s="65">
        <f t="shared" si="30"/>
        <v>-3</v>
      </c>
    </row>
    <row r="143" spans="2:22" x14ac:dyDescent="0.25">
      <c r="B143" s="62" t="s">
        <v>561</v>
      </c>
      <c r="C143" s="65">
        <f t="shared" si="28"/>
        <v>8</v>
      </c>
      <c r="D143" s="65">
        <f t="shared" si="29"/>
        <v>7</v>
      </c>
      <c r="E143" s="65">
        <v>3</v>
      </c>
      <c r="F143" s="65">
        <v>2</v>
      </c>
      <c r="G143" s="65">
        <v>2</v>
      </c>
      <c r="H143" s="65">
        <v>13</v>
      </c>
      <c r="I143" s="65">
        <v>8</v>
      </c>
      <c r="J143" s="65">
        <f t="shared" si="30"/>
        <v>5</v>
      </c>
    </row>
    <row r="144" spans="2:22" x14ac:dyDescent="0.25">
      <c r="B144" s="62" t="s">
        <v>561</v>
      </c>
      <c r="C144" s="65">
        <f t="shared" si="28"/>
        <v>0</v>
      </c>
      <c r="D144" s="65">
        <f t="shared" si="29"/>
        <v>2</v>
      </c>
      <c r="E144" s="65">
        <v>0</v>
      </c>
      <c r="F144" s="65">
        <v>0</v>
      </c>
      <c r="G144" s="65">
        <v>2</v>
      </c>
      <c r="H144" s="65">
        <v>2</v>
      </c>
      <c r="I144" s="65">
        <v>7</v>
      </c>
      <c r="J144" s="65">
        <f t="shared" si="30"/>
        <v>-5</v>
      </c>
    </row>
    <row r="145" spans="2:10" x14ac:dyDescent="0.25">
      <c r="B145" s="62" t="s">
        <v>561</v>
      </c>
      <c r="C145" s="65">
        <f t="shared" si="28"/>
        <v>8</v>
      </c>
      <c r="D145" s="65">
        <f t="shared" si="29"/>
        <v>6</v>
      </c>
      <c r="E145" s="65">
        <v>4</v>
      </c>
      <c r="F145" s="65">
        <v>0</v>
      </c>
      <c r="G145" s="65">
        <v>2</v>
      </c>
      <c r="H145" s="65">
        <v>12</v>
      </c>
      <c r="I145" s="65">
        <v>7</v>
      </c>
      <c r="J145" s="65">
        <f t="shared" si="30"/>
        <v>5</v>
      </c>
    </row>
    <row r="146" spans="2:10" x14ac:dyDescent="0.25">
      <c r="B146" s="62" t="s">
        <v>560</v>
      </c>
      <c r="C146" s="65">
        <v>1</v>
      </c>
      <c r="D146" s="65">
        <v>2</v>
      </c>
      <c r="E146" s="65">
        <v>0</v>
      </c>
      <c r="F146" s="65">
        <v>1</v>
      </c>
      <c r="G146" s="65">
        <v>1</v>
      </c>
      <c r="H146" s="65">
        <v>1</v>
      </c>
      <c r="I146" s="65">
        <v>6</v>
      </c>
      <c r="J146" s="65">
        <v>-5</v>
      </c>
    </row>
    <row r="147" spans="2:10" x14ac:dyDescent="0.25">
      <c r="B147" s="62" t="s">
        <v>558</v>
      </c>
      <c r="C147" s="65">
        <f>E147*2+F147</f>
        <v>5</v>
      </c>
      <c r="D147" s="65">
        <f>E147+F147+G147</f>
        <v>5</v>
      </c>
      <c r="E147" s="65">
        <v>1</v>
      </c>
      <c r="F147" s="65">
        <v>3</v>
      </c>
      <c r="G147" s="65">
        <v>1</v>
      </c>
      <c r="H147" s="65">
        <v>7</v>
      </c>
      <c r="I147" s="65">
        <v>8</v>
      </c>
      <c r="J147" s="65">
        <f>H147-I147</f>
        <v>-1</v>
      </c>
    </row>
    <row r="148" spans="2:10" x14ac:dyDescent="0.25">
      <c r="B148" s="62" t="s">
        <v>558</v>
      </c>
      <c r="C148" s="65">
        <f>E148*2+F148</f>
        <v>3</v>
      </c>
      <c r="D148" s="65">
        <f>E148+F148+G148</f>
        <v>4</v>
      </c>
      <c r="E148" s="65">
        <v>1</v>
      </c>
      <c r="F148" s="65">
        <v>1</v>
      </c>
      <c r="G148" s="65">
        <v>2</v>
      </c>
      <c r="H148" s="65">
        <v>8</v>
      </c>
      <c r="I148" s="65">
        <v>6</v>
      </c>
      <c r="J148" s="65">
        <f>H148-I148</f>
        <v>2</v>
      </c>
    </row>
    <row r="149" spans="2:10" x14ac:dyDescent="0.25">
      <c r="B149" s="62" t="s">
        <v>559</v>
      </c>
      <c r="C149" s="65">
        <v>0</v>
      </c>
      <c r="D149" s="65">
        <v>2</v>
      </c>
      <c r="E149" s="65">
        <v>0</v>
      </c>
      <c r="F149" s="65">
        <v>0</v>
      </c>
      <c r="G149" s="65">
        <v>2</v>
      </c>
      <c r="H149" s="65">
        <v>4</v>
      </c>
      <c r="I149" s="65">
        <v>7</v>
      </c>
      <c r="J149" s="65">
        <v>-3</v>
      </c>
    </row>
    <row r="150" spans="2:10" x14ac:dyDescent="0.25">
      <c r="B150" s="62" t="s">
        <v>558</v>
      </c>
      <c r="C150" s="65">
        <f t="shared" ref="C150:C161" si="31">E150*2+F150</f>
        <v>4</v>
      </c>
      <c r="D150" s="65">
        <f t="shared" ref="D150:D161" si="32">E150+F150+G150</f>
        <v>4</v>
      </c>
      <c r="E150" s="65">
        <v>2</v>
      </c>
      <c r="F150" s="65">
        <v>0</v>
      </c>
      <c r="G150" s="65">
        <v>2</v>
      </c>
      <c r="H150" s="65">
        <v>4</v>
      </c>
      <c r="I150" s="65">
        <v>4</v>
      </c>
      <c r="J150" s="65">
        <f t="shared" ref="J150:J161" si="33">H150-I150</f>
        <v>0</v>
      </c>
    </row>
    <row r="151" spans="2:10" x14ac:dyDescent="0.25">
      <c r="B151" s="62" t="s">
        <v>558</v>
      </c>
      <c r="C151" s="65">
        <f t="shared" si="31"/>
        <v>8</v>
      </c>
      <c r="D151" s="65">
        <f t="shared" si="32"/>
        <v>7</v>
      </c>
      <c r="E151" s="65">
        <v>3</v>
      </c>
      <c r="F151" s="65">
        <v>2</v>
      </c>
      <c r="G151" s="65">
        <v>2</v>
      </c>
      <c r="H151" s="65">
        <v>13</v>
      </c>
      <c r="I151" s="65">
        <v>6</v>
      </c>
      <c r="J151" s="65">
        <f t="shared" si="33"/>
        <v>7</v>
      </c>
    </row>
    <row r="152" spans="2:10" x14ac:dyDescent="0.25">
      <c r="B152" s="62" t="s">
        <v>558</v>
      </c>
      <c r="C152" s="65">
        <f t="shared" si="31"/>
        <v>6</v>
      </c>
      <c r="D152" s="65">
        <f t="shared" si="32"/>
        <v>6</v>
      </c>
      <c r="E152" s="65">
        <v>2</v>
      </c>
      <c r="F152" s="65">
        <v>2</v>
      </c>
      <c r="G152" s="65">
        <v>2</v>
      </c>
      <c r="H152" s="65">
        <v>7</v>
      </c>
      <c r="I152" s="65">
        <v>12</v>
      </c>
      <c r="J152" s="65">
        <f t="shared" si="33"/>
        <v>-5</v>
      </c>
    </row>
    <row r="153" spans="2:10" x14ac:dyDescent="0.25">
      <c r="B153" s="62" t="s">
        <v>558</v>
      </c>
      <c r="C153" s="65">
        <f t="shared" si="31"/>
        <v>6</v>
      </c>
      <c r="D153" s="65">
        <f t="shared" si="32"/>
        <v>6</v>
      </c>
      <c r="E153" s="65">
        <v>3</v>
      </c>
      <c r="F153" s="65">
        <v>0</v>
      </c>
      <c r="G153" s="65">
        <v>3</v>
      </c>
      <c r="H153" s="65">
        <v>9</v>
      </c>
      <c r="I153" s="65">
        <v>9</v>
      </c>
      <c r="J153" s="65">
        <f t="shared" si="33"/>
        <v>0</v>
      </c>
    </row>
    <row r="154" spans="2:10" x14ac:dyDescent="0.25">
      <c r="B154" s="62" t="s">
        <v>557</v>
      </c>
      <c r="C154" s="65">
        <f t="shared" si="31"/>
        <v>1</v>
      </c>
      <c r="D154" s="65">
        <f t="shared" si="32"/>
        <v>4</v>
      </c>
      <c r="E154" s="65">
        <v>0</v>
      </c>
      <c r="F154" s="65">
        <v>1</v>
      </c>
      <c r="G154" s="65">
        <v>3</v>
      </c>
      <c r="H154" s="65">
        <v>6</v>
      </c>
      <c r="I154" s="65">
        <v>16</v>
      </c>
      <c r="J154" s="65">
        <f t="shared" si="33"/>
        <v>-10</v>
      </c>
    </row>
    <row r="155" spans="2:10" x14ac:dyDescent="0.25">
      <c r="B155" s="62" t="s">
        <v>556</v>
      </c>
      <c r="C155" s="65">
        <f t="shared" si="31"/>
        <v>9</v>
      </c>
      <c r="D155" s="65">
        <f t="shared" si="32"/>
        <v>6</v>
      </c>
      <c r="E155" s="65">
        <v>4</v>
      </c>
      <c r="F155" s="65">
        <v>1</v>
      </c>
      <c r="G155" s="65">
        <v>1</v>
      </c>
      <c r="H155" s="65">
        <v>7</v>
      </c>
      <c r="I155" s="65">
        <v>3</v>
      </c>
      <c r="J155" s="65">
        <f t="shared" si="33"/>
        <v>4</v>
      </c>
    </row>
    <row r="156" spans="2:10" x14ac:dyDescent="0.25">
      <c r="B156" s="62" t="s">
        <v>556</v>
      </c>
      <c r="C156" s="65">
        <f t="shared" si="31"/>
        <v>3</v>
      </c>
      <c r="D156" s="65">
        <f t="shared" si="32"/>
        <v>4</v>
      </c>
      <c r="E156" s="65">
        <v>1</v>
      </c>
      <c r="F156" s="65">
        <v>1</v>
      </c>
      <c r="G156" s="65">
        <v>2</v>
      </c>
      <c r="H156" s="65">
        <v>4</v>
      </c>
      <c r="I156" s="65">
        <v>4</v>
      </c>
      <c r="J156" s="65">
        <f t="shared" si="33"/>
        <v>0</v>
      </c>
    </row>
    <row r="157" spans="2:10" x14ac:dyDescent="0.25">
      <c r="B157" s="62" t="s">
        <v>555</v>
      </c>
      <c r="C157" s="65">
        <f t="shared" si="31"/>
        <v>3</v>
      </c>
      <c r="D157" s="65">
        <f t="shared" si="32"/>
        <v>4</v>
      </c>
      <c r="E157" s="65">
        <v>1</v>
      </c>
      <c r="F157" s="65">
        <v>1</v>
      </c>
      <c r="G157" s="65">
        <v>2</v>
      </c>
      <c r="H157" s="65">
        <v>6</v>
      </c>
      <c r="I157" s="65">
        <v>7</v>
      </c>
      <c r="J157" s="65">
        <f t="shared" si="33"/>
        <v>-1</v>
      </c>
    </row>
    <row r="158" spans="2:10" x14ac:dyDescent="0.25">
      <c r="B158" s="62" t="s">
        <v>555</v>
      </c>
      <c r="C158" s="65">
        <f t="shared" si="31"/>
        <v>2</v>
      </c>
      <c r="D158" s="65">
        <f t="shared" si="32"/>
        <v>3</v>
      </c>
      <c r="E158" s="65">
        <v>1</v>
      </c>
      <c r="F158" s="65">
        <v>0</v>
      </c>
      <c r="G158" s="65">
        <v>2</v>
      </c>
      <c r="H158" s="65">
        <v>3</v>
      </c>
      <c r="I158" s="65">
        <v>5</v>
      </c>
      <c r="J158" s="65">
        <f t="shared" si="33"/>
        <v>-2</v>
      </c>
    </row>
    <row r="159" spans="2:10" x14ac:dyDescent="0.25">
      <c r="B159" s="62" t="s">
        <v>555</v>
      </c>
      <c r="C159" s="65">
        <f t="shared" si="31"/>
        <v>3</v>
      </c>
      <c r="D159" s="65">
        <f t="shared" si="32"/>
        <v>6</v>
      </c>
      <c r="E159" s="65">
        <v>1</v>
      </c>
      <c r="F159" s="65">
        <v>1</v>
      </c>
      <c r="G159" s="65">
        <v>4</v>
      </c>
      <c r="H159" s="65">
        <v>3</v>
      </c>
      <c r="I159" s="65">
        <v>10</v>
      </c>
      <c r="J159" s="65">
        <f t="shared" si="33"/>
        <v>-7</v>
      </c>
    </row>
    <row r="160" spans="2:10" x14ac:dyDescent="0.25">
      <c r="B160" s="62" t="s">
        <v>553</v>
      </c>
      <c r="C160" s="65">
        <f t="shared" si="31"/>
        <v>9</v>
      </c>
      <c r="D160" s="65">
        <f t="shared" si="32"/>
        <v>8</v>
      </c>
      <c r="E160" s="65">
        <v>4</v>
      </c>
      <c r="F160" s="65">
        <v>1</v>
      </c>
      <c r="G160" s="65">
        <v>3</v>
      </c>
      <c r="H160" s="65">
        <v>17</v>
      </c>
      <c r="I160" s="65">
        <v>13</v>
      </c>
      <c r="J160" s="65">
        <f t="shared" si="33"/>
        <v>4</v>
      </c>
    </row>
    <row r="161" spans="2:10" x14ac:dyDescent="0.25">
      <c r="B161" s="62" t="s">
        <v>554</v>
      </c>
      <c r="C161" s="65">
        <f t="shared" si="31"/>
        <v>5</v>
      </c>
      <c r="D161" s="65">
        <f t="shared" si="32"/>
        <v>5</v>
      </c>
      <c r="E161" s="65">
        <v>2</v>
      </c>
      <c r="F161" s="65">
        <v>1</v>
      </c>
      <c r="G161" s="65">
        <v>2</v>
      </c>
      <c r="H161" s="65">
        <v>9</v>
      </c>
      <c r="I161" s="65">
        <v>7</v>
      </c>
      <c r="J161" s="65">
        <f t="shared" si="33"/>
        <v>2</v>
      </c>
    </row>
    <row r="162" spans="2:10" x14ac:dyDescent="0.25">
      <c r="B162" s="62" t="s">
        <v>552</v>
      </c>
      <c r="C162" s="65">
        <v>5</v>
      </c>
      <c r="D162" s="65">
        <v>4</v>
      </c>
      <c r="E162" s="65">
        <v>2</v>
      </c>
      <c r="F162" s="65">
        <v>1</v>
      </c>
      <c r="G162" s="65">
        <v>1</v>
      </c>
      <c r="H162" s="65">
        <v>7</v>
      </c>
      <c r="I162" s="65">
        <v>4</v>
      </c>
      <c r="J162" s="65">
        <v>3</v>
      </c>
    </row>
    <row r="163" spans="2:10" x14ac:dyDescent="0.25">
      <c r="B163" s="62" t="s">
        <v>552</v>
      </c>
      <c r="C163" s="65">
        <v>2</v>
      </c>
      <c r="D163" s="65">
        <v>3</v>
      </c>
      <c r="E163" s="65">
        <v>1</v>
      </c>
      <c r="F163" s="65">
        <v>0</v>
      </c>
      <c r="G163" s="65">
        <v>2</v>
      </c>
      <c r="H163" s="65">
        <v>1</v>
      </c>
      <c r="I163" s="65">
        <v>2</v>
      </c>
      <c r="J163" s="65">
        <v>-1</v>
      </c>
    </row>
    <row r="164" spans="2:10" x14ac:dyDescent="0.25">
      <c r="B164" s="62" t="s">
        <v>551</v>
      </c>
      <c r="C164" s="65">
        <f t="shared" ref="C164:C175" si="34">E164*2+F164</f>
        <v>8</v>
      </c>
      <c r="D164" s="65">
        <f t="shared" ref="D164:D175" si="35">E164+F164+G164</f>
        <v>8</v>
      </c>
      <c r="E164" s="65">
        <v>3</v>
      </c>
      <c r="F164" s="65">
        <v>2</v>
      </c>
      <c r="G164" s="65">
        <v>3</v>
      </c>
      <c r="H164" s="65">
        <v>9</v>
      </c>
      <c r="I164" s="65">
        <v>7</v>
      </c>
      <c r="J164" s="65">
        <f t="shared" ref="J164:J175" si="36">H164-I164</f>
        <v>2</v>
      </c>
    </row>
    <row r="165" spans="2:10" x14ac:dyDescent="0.25">
      <c r="B165" s="62" t="s">
        <v>551</v>
      </c>
      <c r="C165" s="65">
        <f t="shared" si="34"/>
        <v>8</v>
      </c>
      <c r="D165" s="65">
        <f t="shared" si="35"/>
        <v>7</v>
      </c>
      <c r="E165" s="65">
        <v>3</v>
      </c>
      <c r="F165" s="65">
        <v>2</v>
      </c>
      <c r="G165" s="65">
        <v>2</v>
      </c>
      <c r="H165" s="65">
        <v>12</v>
      </c>
      <c r="I165" s="65">
        <v>5</v>
      </c>
      <c r="J165" s="65">
        <f t="shared" si="36"/>
        <v>7</v>
      </c>
    </row>
    <row r="166" spans="2:10" x14ac:dyDescent="0.25">
      <c r="B166" s="62" t="s">
        <v>551</v>
      </c>
      <c r="C166" s="65">
        <f t="shared" si="34"/>
        <v>7</v>
      </c>
      <c r="D166" s="65">
        <f t="shared" si="35"/>
        <v>6</v>
      </c>
      <c r="E166" s="65">
        <v>3</v>
      </c>
      <c r="F166" s="65">
        <v>1</v>
      </c>
      <c r="G166" s="65">
        <v>2</v>
      </c>
      <c r="H166" s="65">
        <v>8</v>
      </c>
      <c r="I166" s="65">
        <v>3</v>
      </c>
      <c r="J166" s="65">
        <f t="shared" si="36"/>
        <v>5</v>
      </c>
    </row>
    <row r="167" spans="2:10" x14ac:dyDescent="0.25">
      <c r="B167" s="62" t="s">
        <v>550</v>
      </c>
      <c r="C167" s="65">
        <f t="shared" si="34"/>
        <v>4</v>
      </c>
      <c r="D167" s="65">
        <f t="shared" si="35"/>
        <v>4</v>
      </c>
      <c r="E167" s="65">
        <v>1</v>
      </c>
      <c r="F167" s="65">
        <v>2</v>
      </c>
      <c r="G167" s="65">
        <v>1</v>
      </c>
      <c r="H167" s="65">
        <v>4</v>
      </c>
      <c r="I167" s="65">
        <v>4</v>
      </c>
      <c r="J167" s="65">
        <f t="shared" si="36"/>
        <v>0</v>
      </c>
    </row>
    <row r="168" spans="2:10" x14ac:dyDescent="0.25">
      <c r="B168" s="62" t="s">
        <v>549</v>
      </c>
      <c r="C168" s="65">
        <f t="shared" si="34"/>
        <v>0</v>
      </c>
      <c r="D168" s="65">
        <f t="shared" si="35"/>
        <v>2</v>
      </c>
      <c r="E168" s="65">
        <v>0</v>
      </c>
      <c r="F168" s="65">
        <v>0</v>
      </c>
      <c r="G168" s="65">
        <v>2</v>
      </c>
      <c r="H168" s="65">
        <v>0</v>
      </c>
      <c r="I168" s="65">
        <v>9</v>
      </c>
      <c r="J168" s="65">
        <f t="shared" si="36"/>
        <v>-9</v>
      </c>
    </row>
    <row r="169" spans="2:10" x14ac:dyDescent="0.25">
      <c r="B169" s="62" t="s">
        <v>548</v>
      </c>
      <c r="C169" s="65">
        <f t="shared" si="34"/>
        <v>1</v>
      </c>
      <c r="D169" s="65">
        <f t="shared" si="35"/>
        <v>2</v>
      </c>
      <c r="E169" s="65">
        <v>0</v>
      </c>
      <c r="F169" s="65">
        <v>1</v>
      </c>
      <c r="G169" s="65">
        <v>1</v>
      </c>
      <c r="H169" s="65">
        <v>5</v>
      </c>
      <c r="I169" s="65">
        <v>7</v>
      </c>
      <c r="J169" s="65">
        <f t="shared" si="36"/>
        <v>-2</v>
      </c>
    </row>
    <row r="170" spans="2:10" x14ac:dyDescent="0.25">
      <c r="B170" s="62" t="s">
        <v>548</v>
      </c>
      <c r="C170" s="65">
        <f t="shared" si="34"/>
        <v>4</v>
      </c>
      <c r="D170" s="65">
        <f t="shared" si="35"/>
        <v>5</v>
      </c>
      <c r="E170" s="65">
        <v>2</v>
      </c>
      <c r="F170" s="65">
        <v>0</v>
      </c>
      <c r="G170" s="65">
        <v>3</v>
      </c>
      <c r="H170" s="65">
        <v>5</v>
      </c>
      <c r="I170" s="65">
        <v>8</v>
      </c>
      <c r="J170" s="65">
        <f t="shared" si="36"/>
        <v>-3</v>
      </c>
    </row>
    <row r="171" spans="2:10" x14ac:dyDescent="0.25">
      <c r="B171" s="62" t="s">
        <v>548</v>
      </c>
      <c r="C171" s="65">
        <f t="shared" si="34"/>
        <v>2</v>
      </c>
      <c r="D171" s="65">
        <f t="shared" si="35"/>
        <v>3</v>
      </c>
      <c r="E171" s="65">
        <v>1</v>
      </c>
      <c r="F171" s="65">
        <v>0</v>
      </c>
      <c r="G171" s="65">
        <v>2</v>
      </c>
      <c r="H171" s="65">
        <v>7</v>
      </c>
      <c r="I171" s="65">
        <v>6</v>
      </c>
      <c r="J171" s="65">
        <f t="shared" si="36"/>
        <v>1</v>
      </c>
    </row>
    <row r="172" spans="2:10" x14ac:dyDescent="0.25">
      <c r="B172" s="62" t="s">
        <v>547</v>
      </c>
      <c r="C172" s="65">
        <f t="shared" si="34"/>
        <v>1</v>
      </c>
      <c r="D172" s="65">
        <f t="shared" si="35"/>
        <v>2</v>
      </c>
      <c r="E172" s="65">
        <v>0</v>
      </c>
      <c r="F172" s="65">
        <v>1</v>
      </c>
      <c r="G172" s="65">
        <v>1</v>
      </c>
      <c r="H172" s="65">
        <v>4</v>
      </c>
      <c r="I172" s="65">
        <v>5</v>
      </c>
      <c r="J172" s="65">
        <f t="shared" si="36"/>
        <v>-1</v>
      </c>
    </row>
    <row r="173" spans="2:10" x14ac:dyDescent="0.25">
      <c r="B173" s="62" t="s">
        <v>547</v>
      </c>
      <c r="C173" s="65">
        <f t="shared" si="34"/>
        <v>7</v>
      </c>
      <c r="D173" s="65">
        <f t="shared" si="35"/>
        <v>5</v>
      </c>
      <c r="E173" s="65">
        <v>3</v>
      </c>
      <c r="F173" s="65">
        <v>1</v>
      </c>
      <c r="G173" s="65">
        <v>1</v>
      </c>
      <c r="H173" s="65">
        <v>8</v>
      </c>
      <c r="I173" s="65">
        <v>8</v>
      </c>
      <c r="J173" s="65">
        <f t="shared" si="36"/>
        <v>0</v>
      </c>
    </row>
    <row r="174" spans="2:10" x14ac:dyDescent="0.25">
      <c r="B174" s="62" t="s">
        <v>547</v>
      </c>
      <c r="C174" s="65">
        <f t="shared" si="34"/>
        <v>2</v>
      </c>
      <c r="D174" s="65">
        <f t="shared" si="35"/>
        <v>3</v>
      </c>
      <c r="E174" s="65">
        <v>1</v>
      </c>
      <c r="F174" s="65">
        <v>0</v>
      </c>
      <c r="G174" s="65">
        <v>2</v>
      </c>
      <c r="H174" s="65">
        <v>4</v>
      </c>
      <c r="I174" s="65">
        <v>4</v>
      </c>
      <c r="J174" s="65">
        <f t="shared" si="36"/>
        <v>0</v>
      </c>
    </row>
    <row r="175" spans="2:10" x14ac:dyDescent="0.25">
      <c r="B175" s="62" t="s">
        <v>547</v>
      </c>
      <c r="C175" s="65">
        <f t="shared" si="34"/>
        <v>1</v>
      </c>
      <c r="D175" s="65">
        <f t="shared" si="35"/>
        <v>2</v>
      </c>
      <c r="E175" s="65">
        <v>0</v>
      </c>
      <c r="F175" s="65">
        <v>1</v>
      </c>
      <c r="G175" s="65">
        <v>1</v>
      </c>
      <c r="H175" s="65">
        <v>1</v>
      </c>
      <c r="I175" s="65">
        <v>3</v>
      </c>
      <c r="J175" s="65">
        <f t="shared" si="36"/>
        <v>-2</v>
      </c>
    </row>
    <row r="176" spans="2:10" x14ac:dyDescent="0.25">
      <c r="B176" s="62" t="s">
        <v>546</v>
      </c>
      <c r="C176" s="65">
        <v>1</v>
      </c>
      <c r="D176" s="65">
        <v>2</v>
      </c>
      <c r="E176" s="65">
        <v>0</v>
      </c>
      <c r="F176" s="65">
        <v>1</v>
      </c>
      <c r="G176" s="65">
        <v>1</v>
      </c>
      <c r="H176" s="65">
        <v>3</v>
      </c>
      <c r="I176" s="65">
        <v>4</v>
      </c>
      <c r="J176" s="65">
        <v>-1</v>
      </c>
    </row>
    <row r="177" spans="2:22" x14ac:dyDescent="0.25">
      <c r="B177" s="62" t="s">
        <v>545</v>
      </c>
      <c r="C177" s="65">
        <v>3</v>
      </c>
      <c r="D177" s="65">
        <v>3</v>
      </c>
      <c r="E177" s="65">
        <v>1</v>
      </c>
      <c r="F177" s="65">
        <v>1</v>
      </c>
      <c r="G177" s="65">
        <v>1</v>
      </c>
      <c r="H177" s="65">
        <v>3</v>
      </c>
      <c r="I177" s="65">
        <v>4</v>
      </c>
      <c r="J177" s="65">
        <v>-1</v>
      </c>
    </row>
    <row r="178" spans="2:22" x14ac:dyDescent="0.25">
      <c r="B178" s="62" t="s">
        <v>544</v>
      </c>
      <c r="C178" s="65">
        <f>E178*2+F178</f>
        <v>0</v>
      </c>
      <c r="D178" s="65">
        <f>E178+F178+G178</f>
        <v>2</v>
      </c>
      <c r="E178" s="65">
        <v>0</v>
      </c>
      <c r="F178" s="65">
        <v>0</v>
      </c>
      <c r="G178" s="65">
        <v>2</v>
      </c>
      <c r="H178" s="65">
        <v>1</v>
      </c>
      <c r="I178" s="65">
        <v>5</v>
      </c>
      <c r="J178" s="65">
        <f>H178-I178</f>
        <v>-4</v>
      </c>
    </row>
    <row r="179" spans="2:22" x14ac:dyDescent="0.25">
      <c r="B179" s="62" t="s">
        <v>543</v>
      </c>
      <c r="C179" s="65">
        <f>E179*2+F179</f>
        <v>1</v>
      </c>
      <c r="D179" s="65">
        <f>E179+F179+G179</f>
        <v>2</v>
      </c>
      <c r="E179" s="65">
        <v>0</v>
      </c>
      <c r="F179" s="65">
        <v>1</v>
      </c>
      <c r="G179" s="65">
        <v>1</v>
      </c>
      <c r="H179" s="65">
        <v>2</v>
      </c>
      <c r="I179" s="65">
        <v>3</v>
      </c>
      <c r="J179" s="65">
        <f>H179-I179</f>
        <v>-1</v>
      </c>
    </row>
    <row r="180" spans="2:22" x14ac:dyDescent="0.25">
      <c r="B180" s="62" t="s">
        <v>543</v>
      </c>
      <c r="C180" s="65">
        <f>E180*2+F180</f>
        <v>0</v>
      </c>
      <c r="D180" s="65">
        <f>E180+F180+G180</f>
        <v>2</v>
      </c>
      <c r="E180" s="65">
        <v>0</v>
      </c>
      <c r="F180" s="65">
        <v>0</v>
      </c>
      <c r="G180" s="65">
        <v>2</v>
      </c>
      <c r="H180" s="65">
        <v>2</v>
      </c>
      <c r="I180" s="65">
        <v>5</v>
      </c>
      <c r="J180" s="65">
        <f>H180-I180</f>
        <v>-3</v>
      </c>
    </row>
    <row r="181" spans="2:22" x14ac:dyDescent="0.25">
      <c r="B181" s="62" t="s">
        <v>542</v>
      </c>
      <c r="C181" s="65">
        <v>5</v>
      </c>
      <c r="D181" s="65">
        <v>5</v>
      </c>
      <c r="E181" s="65">
        <v>2</v>
      </c>
      <c r="F181" s="65">
        <v>1</v>
      </c>
      <c r="G181" s="65">
        <v>2</v>
      </c>
      <c r="H181" s="65">
        <v>9</v>
      </c>
      <c r="I181" s="65">
        <v>7</v>
      </c>
      <c r="J181" s="65">
        <v>2</v>
      </c>
    </row>
    <row r="182" spans="2:22" x14ac:dyDescent="0.25">
      <c r="B182" s="62" t="s">
        <v>541</v>
      </c>
      <c r="C182" s="65">
        <f t="shared" ref="C182:C193" si="37">E182*2+F182</f>
        <v>7</v>
      </c>
      <c r="D182" s="65">
        <f t="shared" ref="D182:D193" si="38">E182+F182+G182</f>
        <v>5</v>
      </c>
      <c r="E182" s="65">
        <v>3</v>
      </c>
      <c r="F182" s="65">
        <v>1</v>
      </c>
      <c r="G182" s="65">
        <v>1</v>
      </c>
      <c r="H182" s="65">
        <v>15</v>
      </c>
      <c r="I182" s="65">
        <v>7</v>
      </c>
      <c r="J182" s="65">
        <f t="shared" ref="J182:J193" si="39">H182-I182</f>
        <v>8</v>
      </c>
    </row>
    <row r="183" spans="2:22" x14ac:dyDescent="0.25">
      <c r="B183" s="62" t="s">
        <v>541</v>
      </c>
      <c r="C183" s="65">
        <f t="shared" si="37"/>
        <v>7</v>
      </c>
      <c r="D183" s="65">
        <f t="shared" si="38"/>
        <v>4</v>
      </c>
      <c r="E183" s="65">
        <v>3</v>
      </c>
      <c r="F183" s="65">
        <v>1</v>
      </c>
      <c r="G183" s="65">
        <v>0</v>
      </c>
      <c r="H183" s="65">
        <v>11</v>
      </c>
      <c r="I183" s="65">
        <v>4</v>
      </c>
      <c r="J183" s="65">
        <f t="shared" si="39"/>
        <v>7</v>
      </c>
      <c r="M183" s="5"/>
      <c r="N183" s="5"/>
      <c r="P183" s="5"/>
      <c r="Q183" s="5"/>
      <c r="R183" s="5"/>
      <c r="S183" s="5"/>
      <c r="T183" s="5"/>
      <c r="U183" s="5"/>
      <c r="V183" s="5"/>
    </row>
    <row r="184" spans="2:22" x14ac:dyDescent="0.25">
      <c r="B184" s="67" t="s">
        <v>541</v>
      </c>
      <c r="C184" s="68">
        <f t="shared" si="37"/>
        <v>0</v>
      </c>
      <c r="D184" s="68">
        <f t="shared" si="38"/>
        <v>0</v>
      </c>
      <c r="E184" s="68"/>
      <c r="F184" s="68"/>
      <c r="G184" s="68"/>
      <c r="H184" s="68"/>
      <c r="I184" s="68"/>
      <c r="J184" s="68">
        <f t="shared" si="39"/>
        <v>0</v>
      </c>
      <c r="K184" s="35"/>
    </row>
    <row r="185" spans="2:22" x14ac:dyDescent="0.25">
      <c r="B185" s="62" t="s">
        <v>541</v>
      </c>
      <c r="C185" s="65">
        <f t="shared" si="37"/>
        <v>8</v>
      </c>
      <c r="D185" s="65">
        <f t="shared" si="38"/>
        <v>4</v>
      </c>
      <c r="E185" s="65">
        <v>4</v>
      </c>
      <c r="F185" s="65">
        <v>0</v>
      </c>
      <c r="G185" s="65">
        <v>0</v>
      </c>
      <c r="H185" s="65">
        <v>15</v>
      </c>
      <c r="I185" s="65">
        <v>4</v>
      </c>
      <c r="J185" s="65">
        <f t="shared" si="39"/>
        <v>11</v>
      </c>
    </row>
    <row r="186" spans="2:22" x14ac:dyDescent="0.25">
      <c r="B186" s="62" t="s">
        <v>541</v>
      </c>
      <c r="C186" s="65">
        <f t="shared" si="37"/>
        <v>4</v>
      </c>
      <c r="D186" s="65">
        <f t="shared" si="38"/>
        <v>5</v>
      </c>
      <c r="E186" s="65">
        <v>2</v>
      </c>
      <c r="F186" s="65">
        <v>0</v>
      </c>
      <c r="G186" s="65">
        <v>3</v>
      </c>
      <c r="H186" s="65">
        <v>13</v>
      </c>
      <c r="I186" s="65">
        <v>15</v>
      </c>
      <c r="J186" s="65">
        <f t="shared" si="39"/>
        <v>-2</v>
      </c>
    </row>
    <row r="187" spans="2:22" x14ac:dyDescent="0.25">
      <c r="B187" s="62" t="s">
        <v>541</v>
      </c>
      <c r="C187" s="65">
        <f t="shared" si="37"/>
        <v>7</v>
      </c>
      <c r="D187" s="65">
        <f t="shared" si="38"/>
        <v>5</v>
      </c>
      <c r="E187" s="65">
        <v>3</v>
      </c>
      <c r="F187" s="65">
        <v>1</v>
      </c>
      <c r="G187" s="65">
        <v>1</v>
      </c>
      <c r="H187" s="65">
        <v>18</v>
      </c>
      <c r="I187" s="65">
        <v>6</v>
      </c>
      <c r="J187" s="65">
        <f t="shared" si="39"/>
        <v>12</v>
      </c>
    </row>
    <row r="188" spans="2:22" x14ac:dyDescent="0.25">
      <c r="B188" s="62" t="s">
        <v>541</v>
      </c>
      <c r="C188" s="65">
        <f t="shared" si="37"/>
        <v>11</v>
      </c>
      <c r="D188" s="65">
        <f t="shared" si="38"/>
        <v>6</v>
      </c>
      <c r="E188" s="65">
        <v>5</v>
      </c>
      <c r="F188" s="65">
        <v>1</v>
      </c>
      <c r="G188" s="65">
        <v>0</v>
      </c>
      <c r="H188" s="65">
        <v>20</v>
      </c>
      <c r="I188" s="65">
        <v>5</v>
      </c>
      <c r="J188" s="65">
        <f t="shared" si="39"/>
        <v>15</v>
      </c>
    </row>
    <row r="189" spans="2:22" x14ac:dyDescent="0.25">
      <c r="B189" s="62" t="s">
        <v>540</v>
      </c>
      <c r="C189" s="65">
        <f t="shared" si="37"/>
        <v>2</v>
      </c>
      <c r="D189" s="65">
        <f t="shared" si="38"/>
        <v>3</v>
      </c>
      <c r="E189" s="65">
        <v>0</v>
      </c>
      <c r="F189" s="65">
        <v>2</v>
      </c>
      <c r="G189" s="65">
        <v>1</v>
      </c>
      <c r="H189" s="65">
        <v>4</v>
      </c>
      <c r="I189" s="65">
        <v>5</v>
      </c>
      <c r="J189" s="65">
        <f t="shared" si="39"/>
        <v>-1</v>
      </c>
    </row>
    <row r="190" spans="2:22" x14ac:dyDescent="0.25">
      <c r="B190" s="62" t="s">
        <v>540</v>
      </c>
      <c r="C190" s="65">
        <f t="shared" si="37"/>
        <v>3</v>
      </c>
      <c r="D190" s="65">
        <f t="shared" si="38"/>
        <v>3</v>
      </c>
      <c r="E190" s="65">
        <v>1</v>
      </c>
      <c r="F190" s="65">
        <v>1</v>
      </c>
      <c r="G190" s="65">
        <v>1</v>
      </c>
      <c r="H190" s="65">
        <v>5</v>
      </c>
      <c r="I190" s="65">
        <v>6</v>
      </c>
      <c r="J190" s="65">
        <f t="shared" si="39"/>
        <v>-1</v>
      </c>
    </row>
    <row r="191" spans="2:22" x14ac:dyDescent="0.25">
      <c r="B191" s="62" t="s">
        <v>540</v>
      </c>
      <c r="C191" s="65">
        <f t="shared" si="37"/>
        <v>2</v>
      </c>
      <c r="D191" s="65">
        <f t="shared" si="38"/>
        <v>4</v>
      </c>
      <c r="E191" s="65">
        <v>0</v>
      </c>
      <c r="F191" s="65">
        <v>2</v>
      </c>
      <c r="G191" s="65">
        <v>2</v>
      </c>
      <c r="H191" s="65">
        <v>3</v>
      </c>
      <c r="I191" s="65">
        <v>7</v>
      </c>
      <c r="J191" s="65">
        <f t="shared" si="39"/>
        <v>-4</v>
      </c>
    </row>
    <row r="192" spans="2:22" x14ac:dyDescent="0.25">
      <c r="B192" s="62" t="s">
        <v>539</v>
      </c>
      <c r="C192" s="65">
        <f t="shared" si="37"/>
        <v>5</v>
      </c>
      <c r="D192" s="65">
        <f t="shared" si="38"/>
        <v>4</v>
      </c>
      <c r="E192" s="65">
        <v>2</v>
      </c>
      <c r="F192" s="65">
        <v>1</v>
      </c>
      <c r="G192" s="65">
        <v>1</v>
      </c>
      <c r="H192" s="65">
        <v>9</v>
      </c>
      <c r="I192" s="65">
        <v>6</v>
      </c>
      <c r="J192" s="65">
        <f t="shared" si="39"/>
        <v>3</v>
      </c>
    </row>
    <row r="193" spans="2:22" x14ac:dyDescent="0.25">
      <c r="B193" s="62" t="s">
        <v>538</v>
      </c>
      <c r="C193" s="65">
        <f t="shared" si="37"/>
        <v>7</v>
      </c>
      <c r="D193" s="65">
        <f t="shared" si="38"/>
        <v>6</v>
      </c>
      <c r="E193" s="65">
        <v>2</v>
      </c>
      <c r="F193" s="65">
        <v>3</v>
      </c>
      <c r="G193" s="65">
        <v>1</v>
      </c>
      <c r="H193" s="65">
        <v>6</v>
      </c>
      <c r="I193" s="65">
        <v>6</v>
      </c>
      <c r="J193" s="65">
        <f t="shared" si="39"/>
        <v>0</v>
      </c>
    </row>
    <row r="194" spans="2:22" x14ac:dyDescent="0.25">
      <c r="B194" s="62" t="s">
        <v>56</v>
      </c>
      <c r="C194" s="65">
        <v>9</v>
      </c>
      <c r="D194" s="65">
        <v>7</v>
      </c>
      <c r="E194" s="65">
        <v>4</v>
      </c>
      <c r="F194" s="65">
        <v>1</v>
      </c>
      <c r="G194" s="65">
        <v>2</v>
      </c>
      <c r="H194" s="65">
        <v>21</v>
      </c>
      <c r="I194" s="65">
        <v>10</v>
      </c>
      <c r="J194" s="65">
        <v>11</v>
      </c>
    </row>
    <row r="195" spans="2:22" x14ac:dyDescent="0.25">
      <c r="B195" s="62" t="s">
        <v>537</v>
      </c>
      <c r="C195" s="65">
        <f>E195*2+F195</f>
        <v>5</v>
      </c>
      <c r="D195" s="65">
        <f>E195+F195+G195</f>
        <v>4</v>
      </c>
      <c r="E195" s="65">
        <v>2</v>
      </c>
      <c r="F195" s="65">
        <v>1</v>
      </c>
      <c r="G195" s="65">
        <v>1</v>
      </c>
      <c r="H195" s="65">
        <v>5</v>
      </c>
      <c r="I195" s="65">
        <v>3</v>
      </c>
      <c r="J195" s="65">
        <f>H195-I195</f>
        <v>2</v>
      </c>
    </row>
    <row r="196" spans="2:22" x14ac:dyDescent="0.25">
      <c r="B196" s="62" t="s">
        <v>536</v>
      </c>
      <c r="C196" s="65">
        <f>E196*2+F196</f>
        <v>14</v>
      </c>
      <c r="D196" s="65">
        <f>E196+F196+G196</f>
        <v>10</v>
      </c>
      <c r="E196" s="65">
        <v>5</v>
      </c>
      <c r="F196" s="65">
        <v>4</v>
      </c>
      <c r="G196" s="65">
        <v>1</v>
      </c>
      <c r="H196" s="65">
        <v>16</v>
      </c>
      <c r="I196" s="65">
        <v>11</v>
      </c>
      <c r="J196" s="65">
        <f>H196-I196</f>
        <v>5</v>
      </c>
    </row>
    <row r="197" spans="2:22" x14ac:dyDescent="0.25">
      <c r="B197" s="62" t="s">
        <v>42</v>
      </c>
      <c r="C197" s="65">
        <v>5</v>
      </c>
      <c r="D197" s="65">
        <v>5</v>
      </c>
      <c r="E197" s="65">
        <v>2</v>
      </c>
      <c r="F197" s="65">
        <v>1</v>
      </c>
      <c r="G197" s="65">
        <v>2</v>
      </c>
      <c r="H197" s="65">
        <v>8</v>
      </c>
      <c r="I197" s="65">
        <v>9</v>
      </c>
      <c r="J197" s="65">
        <v>-1</v>
      </c>
    </row>
    <row r="198" spans="2:22" x14ac:dyDescent="0.25">
      <c r="B198" s="62" t="s">
        <v>528</v>
      </c>
      <c r="C198" s="65">
        <v>2</v>
      </c>
      <c r="D198" s="65">
        <v>3</v>
      </c>
      <c r="E198" s="65">
        <v>1</v>
      </c>
      <c r="F198" s="65">
        <v>0</v>
      </c>
      <c r="G198" s="65">
        <v>2</v>
      </c>
      <c r="H198" s="65">
        <v>2</v>
      </c>
      <c r="I198" s="65">
        <v>3</v>
      </c>
      <c r="J198" s="65">
        <v>-1</v>
      </c>
    </row>
    <row r="199" spans="2:22" x14ac:dyDescent="0.25">
      <c r="B199" s="62" t="s">
        <v>534</v>
      </c>
      <c r="C199" s="65">
        <f>E199*2+F199</f>
        <v>3</v>
      </c>
      <c r="D199" s="65">
        <f>E199+F199+G199</f>
        <v>4</v>
      </c>
      <c r="E199" s="65">
        <v>1</v>
      </c>
      <c r="F199" s="65">
        <v>1</v>
      </c>
      <c r="G199" s="65">
        <v>2</v>
      </c>
      <c r="H199" s="65">
        <v>4</v>
      </c>
      <c r="I199" s="65">
        <v>8</v>
      </c>
      <c r="J199" s="65">
        <f>H199-I199</f>
        <v>-4</v>
      </c>
    </row>
    <row r="200" spans="2:22" x14ac:dyDescent="0.25">
      <c r="B200" s="62" t="s">
        <v>533</v>
      </c>
      <c r="C200" s="65">
        <f>E200*2+F200</f>
        <v>6</v>
      </c>
      <c r="D200" s="65">
        <f>E200+F200+G200</f>
        <v>5</v>
      </c>
      <c r="E200" s="65">
        <v>3</v>
      </c>
      <c r="F200" s="65">
        <v>0</v>
      </c>
      <c r="G200" s="65">
        <v>2</v>
      </c>
      <c r="H200" s="65">
        <v>6</v>
      </c>
      <c r="I200" s="65">
        <v>2</v>
      </c>
      <c r="J200" s="65">
        <f>H200-I200</f>
        <v>4</v>
      </c>
    </row>
    <row r="201" spans="2:22" x14ac:dyDescent="0.25">
      <c r="B201" s="62" t="s">
        <v>533</v>
      </c>
      <c r="C201" s="65">
        <f>E201*2+F201</f>
        <v>5</v>
      </c>
      <c r="D201" s="65">
        <f>E201+F201+G201</f>
        <v>5</v>
      </c>
      <c r="E201" s="65">
        <v>2</v>
      </c>
      <c r="F201" s="65">
        <v>1</v>
      </c>
      <c r="G201" s="65">
        <v>2</v>
      </c>
      <c r="H201" s="65">
        <v>7</v>
      </c>
      <c r="I201" s="65">
        <v>10</v>
      </c>
      <c r="J201" s="65">
        <f>H201-I201</f>
        <v>-3</v>
      </c>
    </row>
    <row r="202" spans="2:22" x14ac:dyDescent="0.25">
      <c r="B202" s="62" t="s">
        <v>532</v>
      </c>
      <c r="C202" s="65">
        <f>E202*2+F202</f>
        <v>4</v>
      </c>
      <c r="D202" s="65">
        <f>E202+F202+G202</f>
        <v>4</v>
      </c>
      <c r="E202" s="65">
        <v>2</v>
      </c>
      <c r="F202" s="65">
        <v>0</v>
      </c>
      <c r="G202" s="65">
        <v>2</v>
      </c>
      <c r="H202" s="65">
        <v>3</v>
      </c>
      <c r="I202" s="65">
        <v>5</v>
      </c>
      <c r="J202" s="65">
        <f>H202-I202</f>
        <v>-2</v>
      </c>
    </row>
    <row r="203" spans="2:22" x14ac:dyDescent="0.25">
      <c r="B203" s="62" t="s">
        <v>532</v>
      </c>
      <c r="C203" s="65">
        <f>E203*2+F203</f>
        <v>7</v>
      </c>
      <c r="D203" s="65">
        <f>E203+F203+G203</f>
        <v>6</v>
      </c>
      <c r="E203" s="65">
        <v>3</v>
      </c>
      <c r="F203" s="65">
        <v>1</v>
      </c>
      <c r="G203" s="65">
        <v>2</v>
      </c>
      <c r="H203" s="65">
        <v>14</v>
      </c>
      <c r="I203" s="65">
        <v>11</v>
      </c>
      <c r="J203" s="65">
        <f>H203-I203</f>
        <v>3</v>
      </c>
    </row>
    <row r="204" spans="2:22" x14ac:dyDescent="0.25">
      <c r="C204" s="50"/>
      <c r="D204" s="50"/>
      <c r="E204" s="50"/>
      <c r="F204" s="50"/>
      <c r="G204" s="50"/>
      <c r="H204" s="50"/>
      <c r="I204" s="50"/>
      <c r="J204" s="50"/>
    </row>
    <row r="205" spans="2:22" x14ac:dyDescent="0.25">
      <c r="C205" s="50"/>
      <c r="D205" s="50">
        <f t="shared" ref="D205:J205" si="40">SUM(D5:D203)</f>
        <v>910</v>
      </c>
      <c r="E205" s="50">
        <f t="shared" si="40"/>
        <v>343</v>
      </c>
      <c r="F205" s="50">
        <f t="shared" si="40"/>
        <v>222</v>
      </c>
      <c r="G205" s="50">
        <f t="shared" si="40"/>
        <v>343</v>
      </c>
      <c r="H205" s="50">
        <f t="shared" si="40"/>
        <v>1348</v>
      </c>
      <c r="I205" s="50">
        <f t="shared" si="40"/>
        <v>1348</v>
      </c>
      <c r="J205" s="50">
        <f t="shared" si="40"/>
        <v>0</v>
      </c>
      <c r="P205" s="1">
        <f t="shared" ref="P205:V205" si="41">SUM(P5:P203)</f>
        <v>2269</v>
      </c>
      <c r="Q205" s="1">
        <f t="shared" si="41"/>
        <v>686</v>
      </c>
      <c r="R205" s="1">
        <f t="shared" si="41"/>
        <v>444</v>
      </c>
      <c r="S205" s="1">
        <f t="shared" si="41"/>
        <v>686</v>
      </c>
      <c r="T205" s="1">
        <f t="shared" si="41"/>
        <v>4043</v>
      </c>
      <c r="U205" s="1">
        <f t="shared" si="41"/>
        <v>2696</v>
      </c>
      <c r="V205" s="1">
        <f t="shared" si="41"/>
        <v>0</v>
      </c>
    </row>
    <row r="206" spans="2:22" x14ac:dyDescent="0.25">
      <c r="C206" s="50"/>
      <c r="D206" s="50"/>
      <c r="E206" s="50"/>
      <c r="F206" s="50"/>
      <c r="G206" s="50"/>
      <c r="H206" s="50"/>
      <c r="I206" s="50"/>
      <c r="J206" s="50"/>
    </row>
    <row r="207" spans="2:22" x14ac:dyDescent="0.25">
      <c r="C207" s="50"/>
      <c r="D207" s="50">
        <f>D205/2-1</f>
        <v>454</v>
      </c>
      <c r="E207" s="50"/>
      <c r="F207" s="50"/>
      <c r="G207" s="50"/>
      <c r="H207" s="50">
        <f>H205-1</f>
        <v>1347</v>
      </c>
      <c r="I207" s="50"/>
      <c r="J207" s="50"/>
      <c r="P207" s="1">
        <f>P205/2-1</f>
        <v>1133.5</v>
      </c>
      <c r="T207" s="1">
        <f>T205-1</f>
        <v>4042</v>
      </c>
    </row>
    <row r="208" spans="2:22" x14ac:dyDescent="0.25">
      <c r="C208" s="50"/>
      <c r="D208" s="50"/>
      <c r="E208" s="50"/>
      <c r="F208" s="50"/>
      <c r="G208" s="50"/>
      <c r="H208" s="50"/>
      <c r="I208" s="50"/>
      <c r="J208" s="50"/>
    </row>
    <row r="209" spans="3:10" x14ac:dyDescent="0.25">
      <c r="C209" s="50"/>
      <c r="D209" s="50"/>
      <c r="E209" s="50"/>
      <c r="F209" s="50"/>
      <c r="G209" s="50"/>
      <c r="H209" s="50"/>
      <c r="I209" s="50"/>
      <c r="J209" s="50"/>
    </row>
    <row r="210" spans="3:10" x14ac:dyDescent="0.25">
      <c r="C210" s="50"/>
      <c r="D210" s="50"/>
      <c r="E210" s="50"/>
      <c r="F210" s="50"/>
      <c r="G210" s="50"/>
      <c r="H210" s="50"/>
      <c r="I210" s="50"/>
      <c r="J210" s="50"/>
    </row>
    <row r="211" spans="3:10" x14ac:dyDescent="0.25">
      <c r="C211" s="50"/>
      <c r="D211" s="50"/>
      <c r="E211" s="50"/>
      <c r="F211" s="50"/>
      <c r="G211" s="50"/>
      <c r="H211" s="50"/>
      <c r="I211" s="50"/>
      <c r="J211" s="50"/>
    </row>
    <row r="212" spans="3:10" x14ac:dyDescent="0.25">
      <c r="C212" s="50"/>
      <c r="D212" s="50"/>
      <c r="E212" s="50"/>
      <c r="F212" s="50"/>
      <c r="G212" s="50"/>
      <c r="H212" s="50"/>
      <c r="I212" s="50"/>
      <c r="J212" s="50"/>
    </row>
    <row r="213" spans="3:10" x14ac:dyDescent="0.25">
      <c r="C213" s="50"/>
      <c r="D213" s="50"/>
      <c r="E213" s="50"/>
      <c r="F213" s="50"/>
      <c r="G213" s="50"/>
      <c r="H213" s="50"/>
      <c r="I213" s="50"/>
      <c r="J213" s="50"/>
    </row>
    <row r="214" spans="3:10" x14ac:dyDescent="0.25">
      <c r="C214" s="50"/>
      <c r="D214" s="50"/>
      <c r="E214" s="50"/>
      <c r="F214" s="50"/>
      <c r="G214" s="50"/>
      <c r="H214" s="50"/>
      <c r="I214" s="50"/>
      <c r="J214" s="50"/>
    </row>
    <row r="215" spans="3:10" x14ac:dyDescent="0.25">
      <c r="C215" s="50"/>
      <c r="D215" s="50"/>
      <c r="E215" s="50"/>
      <c r="F215" s="50"/>
      <c r="G215" s="50"/>
      <c r="H215" s="50"/>
      <c r="I215" s="50"/>
      <c r="J215" s="50"/>
    </row>
    <row r="216" spans="3:10" x14ac:dyDescent="0.25">
      <c r="C216" s="50"/>
      <c r="D216" s="50"/>
      <c r="E216" s="50"/>
      <c r="F216" s="50"/>
      <c r="G216" s="50"/>
      <c r="H216" s="50"/>
      <c r="I216" s="50"/>
      <c r="J216" s="50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L342"/>
  <sheetViews>
    <sheetView workbookViewId="0">
      <selection activeCell="O3" sqref="O3"/>
    </sheetView>
  </sheetViews>
  <sheetFormatPr baseColWidth="10" defaultRowHeight="12.75" customHeight="1" x14ac:dyDescent="0.25"/>
  <cols>
    <col min="1" max="1" width="4.28515625" style="48" customWidth="1"/>
    <col min="2" max="2" width="4.28515625" style="9" customWidth="1"/>
    <col min="3" max="3" width="20" style="1" customWidth="1"/>
    <col min="4" max="4" width="5.7109375" style="1" customWidth="1"/>
    <col min="5" max="5" width="5.7109375" style="5" customWidth="1"/>
    <col min="6" max="11" width="5.7109375" style="1" customWidth="1"/>
    <col min="12" max="14" width="5.7109375" customWidth="1"/>
    <col min="15" max="15" width="5.7109375" style="1" customWidth="1"/>
    <col min="16" max="16" width="20" style="1" customWidth="1"/>
    <col min="17" max="25" width="5.7109375" style="1" customWidth="1"/>
    <col min="26" max="26" width="4.28515625" style="10" customWidth="1"/>
    <col min="27" max="27" width="5.7109375" style="1" customWidth="1"/>
    <col min="28" max="28" width="20" style="1" customWidth="1"/>
    <col min="29" max="38" width="5.7109375" style="1" customWidth="1"/>
    <col min="39" max="16384" width="11.42578125" style="1"/>
  </cols>
  <sheetData>
    <row r="1" spans="1:38" ht="11.25" customHeight="1" x14ac:dyDescent="0.25"/>
    <row r="2" spans="1:38" ht="15" customHeight="1" x14ac:dyDescent="0.25">
      <c r="E2" s="19" t="s">
        <v>337</v>
      </c>
      <c r="I2" s="21" t="s">
        <v>336</v>
      </c>
      <c r="M2" s="18" t="s">
        <v>331</v>
      </c>
      <c r="N2" s="18">
        <v>2025</v>
      </c>
      <c r="Q2" s="18"/>
      <c r="Z2" s="10" t="s">
        <v>722</v>
      </c>
      <c r="AB2" s="18" t="s">
        <v>331</v>
      </c>
      <c r="AC2" s="18">
        <v>2025</v>
      </c>
    </row>
    <row r="3" spans="1:38" ht="11.25" customHeight="1" x14ac:dyDescent="0.25">
      <c r="Q3" s="17"/>
      <c r="R3" s="17"/>
      <c r="S3" s="17"/>
      <c r="T3" s="17"/>
      <c r="U3" s="17"/>
      <c r="V3" s="17"/>
      <c r="W3" s="17"/>
      <c r="X3" s="17"/>
      <c r="AC3" s="9"/>
      <c r="AD3" s="9" t="s">
        <v>330</v>
      </c>
      <c r="AE3" s="9"/>
      <c r="AF3" s="9" t="s">
        <v>330</v>
      </c>
      <c r="AG3" s="9" t="s">
        <v>330</v>
      </c>
      <c r="AH3" s="9" t="s">
        <v>330</v>
      </c>
      <c r="AI3" s="9"/>
      <c r="AJ3" s="9"/>
      <c r="AK3" s="9"/>
    </row>
    <row r="4" spans="1:38" ht="12.75" customHeight="1" x14ac:dyDescent="0.25">
      <c r="C4" s="70" t="s">
        <v>329</v>
      </c>
      <c r="D4" s="70" t="s">
        <v>328</v>
      </c>
      <c r="E4" s="69" t="s">
        <v>325</v>
      </c>
      <c r="F4" s="70" t="s">
        <v>324</v>
      </c>
      <c r="G4" s="70" t="s">
        <v>323</v>
      </c>
      <c r="H4" s="70" t="s">
        <v>322</v>
      </c>
      <c r="I4" s="70" t="s">
        <v>321</v>
      </c>
      <c r="J4" s="70" t="s">
        <v>320</v>
      </c>
      <c r="K4" s="70" t="s">
        <v>319</v>
      </c>
      <c r="L4" s="70" t="s">
        <v>318</v>
      </c>
      <c r="M4" s="70" t="s">
        <v>326</v>
      </c>
      <c r="N4" s="16"/>
      <c r="P4" s="1">
        <v>2025</v>
      </c>
      <c r="Q4" s="45" t="s">
        <v>325</v>
      </c>
      <c r="R4" s="44" t="s">
        <v>324</v>
      </c>
      <c r="S4" s="44" t="s">
        <v>323</v>
      </c>
      <c r="T4" s="44" t="s">
        <v>322</v>
      </c>
      <c r="U4" s="44" t="s">
        <v>321</v>
      </c>
      <c r="V4" s="44" t="s">
        <v>320</v>
      </c>
      <c r="W4" s="44" t="s">
        <v>319</v>
      </c>
      <c r="X4" s="44" t="s">
        <v>318</v>
      </c>
      <c r="Y4" s="14"/>
      <c r="AB4" s="5" t="s">
        <v>327</v>
      </c>
      <c r="AD4" s="15" t="s">
        <v>325</v>
      </c>
      <c r="AE4" s="14" t="s">
        <v>324</v>
      </c>
      <c r="AF4" s="14" t="s">
        <v>323</v>
      </c>
      <c r="AG4" s="14" t="s">
        <v>322</v>
      </c>
      <c r="AH4" s="14" t="s">
        <v>321</v>
      </c>
      <c r="AI4" s="14" t="s">
        <v>320</v>
      </c>
      <c r="AJ4" s="14" t="s">
        <v>319</v>
      </c>
      <c r="AK4" s="14" t="s">
        <v>318</v>
      </c>
      <c r="AL4" s="14" t="s">
        <v>326</v>
      </c>
    </row>
    <row r="5" spans="1:38" ht="11.25" customHeight="1" x14ac:dyDescent="0.25"/>
    <row r="6" spans="1:38" ht="12.75" customHeight="1" x14ac:dyDescent="0.2">
      <c r="A6" s="48">
        <v>2026</v>
      </c>
      <c r="B6" s="60" t="s">
        <v>317</v>
      </c>
      <c r="C6" s="57" t="s">
        <v>83</v>
      </c>
      <c r="D6" s="62" t="s">
        <v>0</v>
      </c>
      <c r="E6" s="68">
        <v>2435</v>
      </c>
      <c r="F6" s="65">
        <f>G6+H6+I6</f>
        <v>1627</v>
      </c>
      <c r="G6" s="65">
        <v>722</v>
      </c>
      <c r="H6" s="65">
        <v>472</v>
      </c>
      <c r="I6" s="65">
        <v>433</v>
      </c>
      <c r="J6" s="65">
        <v>2369</v>
      </c>
      <c r="K6" s="65">
        <v>1703</v>
      </c>
      <c r="L6" s="76">
        <f>J6-K6</f>
        <v>666</v>
      </c>
      <c r="M6" s="77"/>
      <c r="N6" s="3"/>
      <c r="O6" s="17"/>
      <c r="P6" s="57" t="s">
        <v>719</v>
      </c>
      <c r="Q6" s="55">
        <f>S6*3+T6</f>
        <v>48</v>
      </c>
      <c r="R6" s="56">
        <f>S6+T6+U6</f>
        <v>38</v>
      </c>
      <c r="S6" s="56">
        <v>12</v>
      </c>
      <c r="T6" s="56">
        <v>12</v>
      </c>
      <c r="U6" s="56">
        <v>14</v>
      </c>
      <c r="V6" s="56">
        <v>43</v>
      </c>
      <c r="W6" s="56">
        <v>44</v>
      </c>
      <c r="X6" s="56">
        <f>V6-W6</f>
        <v>-1</v>
      </c>
      <c r="Y6" s="3"/>
      <c r="AB6" s="54" t="s">
        <v>253</v>
      </c>
      <c r="AC6" s="63" t="s">
        <v>99</v>
      </c>
      <c r="AD6" s="67">
        <v>94</v>
      </c>
      <c r="AE6" s="62">
        <f t="shared" ref="AE6:AE69" si="0">AF6+AG6+AH6</f>
        <v>119</v>
      </c>
      <c r="AF6" s="62">
        <v>29</v>
      </c>
      <c r="AG6" s="62">
        <v>33</v>
      </c>
      <c r="AH6" s="62">
        <v>57</v>
      </c>
      <c r="AI6" s="62">
        <v>121</v>
      </c>
      <c r="AJ6" s="62">
        <v>162</v>
      </c>
      <c r="AK6" s="74">
        <f t="shared" ref="AK6:AK69" si="1">AI6-AJ6</f>
        <v>-41</v>
      </c>
      <c r="AL6" s="75"/>
    </row>
    <row r="7" spans="1:38" ht="12.75" customHeight="1" x14ac:dyDescent="0.2">
      <c r="A7" s="48">
        <v>2026</v>
      </c>
      <c r="B7" s="60" t="s">
        <v>316</v>
      </c>
      <c r="C7" s="54" t="s">
        <v>210</v>
      </c>
      <c r="D7" s="63" t="s">
        <v>9</v>
      </c>
      <c r="E7" s="68">
        <v>2373</v>
      </c>
      <c r="F7" s="65">
        <f>G7+H7+I7</f>
        <v>1634</v>
      </c>
      <c r="G7" s="65">
        <v>714</v>
      </c>
      <c r="H7" s="65">
        <v>445</v>
      </c>
      <c r="I7" s="65">
        <v>475</v>
      </c>
      <c r="J7" s="65">
        <v>2332</v>
      </c>
      <c r="K7" s="65">
        <v>1813</v>
      </c>
      <c r="L7" s="76">
        <f>J7-K7</f>
        <v>519</v>
      </c>
      <c r="M7" s="77">
        <v>4</v>
      </c>
      <c r="N7" s="3"/>
      <c r="O7" s="17"/>
      <c r="P7" s="54" t="s">
        <v>716</v>
      </c>
      <c r="Q7" s="55">
        <f>S7*3+T7</f>
        <v>60</v>
      </c>
      <c r="R7" s="56">
        <f>S7+T7+U7</f>
        <v>38</v>
      </c>
      <c r="S7" s="56">
        <v>17</v>
      </c>
      <c r="T7" s="56">
        <v>9</v>
      </c>
      <c r="U7" s="56">
        <v>12</v>
      </c>
      <c r="V7" s="56">
        <v>50</v>
      </c>
      <c r="W7" s="56">
        <v>46</v>
      </c>
      <c r="X7" s="56">
        <f>V7-W7</f>
        <v>4</v>
      </c>
      <c r="Y7" s="3"/>
      <c r="AB7" s="54" t="s">
        <v>100</v>
      </c>
      <c r="AC7" s="63" t="s">
        <v>99</v>
      </c>
      <c r="AD7" s="67">
        <v>5</v>
      </c>
      <c r="AE7" s="62">
        <f t="shared" si="0"/>
        <v>10</v>
      </c>
      <c r="AF7" s="62">
        <v>1</v>
      </c>
      <c r="AG7" s="62">
        <v>3</v>
      </c>
      <c r="AH7" s="62">
        <v>6</v>
      </c>
      <c r="AI7" s="62">
        <v>7</v>
      </c>
      <c r="AJ7" s="62">
        <v>15</v>
      </c>
      <c r="AK7" s="74">
        <f t="shared" si="1"/>
        <v>-8</v>
      </c>
      <c r="AL7" s="75"/>
    </row>
    <row r="8" spans="1:38" ht="12.75" customHeight="1" x14ac:dyDescent="0.2">
      <c r="A8" s="48">
        <v>2026</v>
      </c>
      <c r="B8" s="60" t="s">
        <v>315</v>
      </c>
      <c r="C8" s="57" t="s">
        <v>39</v>
      </c>
      <c r="D8" s="62" t="s">
        <v>87</v>
      </c>
      <c r="E8" s="68">
        <v>2331</v>
      </c>
      <c r="F8" s="65">
        <f>G8+H8+I8</f>
        <v>1795</v>
      </c>
      <c r="G8" s="65">
        <v>689</v>
      </c>
      <c r="H8" s="65">
        <v>645</v>
      </c>
      <c r="I8" s="65">
        <v>461</v>
      </c>
      <c r="J8" s="65">
        <v>2144</v>
      </c>
      <c r="K8" s="65">
        <v>1650</v>
      </c>
      <c r="L8" s="76">
        <f>J8-K8</f>
        <v>494</v>
      </c>
      <c r="M8" s="77"/>
      <c r="N8" s="3"/>
      <c r="O8" s="17"/>
      <c r="P8" s="54" t="s">
        <v>256</v>
      </c>
      <c r="Q8" s="55">
        <f>S8*3+T8</f>
        <v>63</v>
      </c>
      <c r="R8" s="56">
        <f>S8+T8+U8</f>
        <v>38</v>
      </c>
      <c r="S8" s="56">
        <v>17</v>
      </c>
      <c r="T8" s="56">
        <v>12</v>
      </c>
      <c r="U8" s="56">
        <v>9</v>
      </c>
      <c r="V8" s="56">
        <v>58</v>
      </c>
      <c r="W8" s="56">
        <v>38</v>
      </c>
      <c r="X8" s="56">
        <f>V8-W8</f>
        <v>20</v>
      </c>
      <c r="Y8" s="3"/>
      <c r="AB8" s="54" t="s">
        <v>84</v>
      </c>
      <c r="AC8" s="62" t="s">
        <v>21</v>
      </c>
      <c r="AD8" s="67">
        <v>476</v>
      </c>
      <c r="AE8" s="62">
        <f t="shared" si="0"/>
        <v>489</v>
      </c>
      <c r="AF8" s="62">
        <v>124</v>
      </c>
      <c r="AG8" s="62">
        <v>148</v>
      </c>
      <c r="AH8" s="62">
        <v>217</v>
      </c>
      <c r="AI8" s="62">
        <v>491</v>
      </c>
      <c r="AJ8" s="62">
        <v>663</v>
      </c>
      <c r="AK8" s="74">
        <f t="shared" si="1"/>
        <v>-172</v>
      </c>
      <c r="AL8" s="75"/>
    </row>
    <row r="9" spans="1:38" ht="12.75" customHeight="1" x14ac:dyDescent="0.2">
      <c r="A9" s="48">
        <v>2026</v>
      </c>
      <c r="B9" s="60" t="s">
        <v>314</v>
      </c>
      <c r="C9" s="54" t="s">
        <v>142</v>
      </c>
      <c r="D9" s="63" t="s">
        <v>0</v>
      </c>
      <c r="E9" s="68">
        <v>2311</v>
      </c>
      <c r="F9" s="65">
        <f>G9+H9+I9</f>
        <v>1514</v>
      </c>
      <c r="G9" s="65">
        <v>699</v>
      </c>
      <c r="H9" s="65">
        <v>411</v>
      </c>
      <c r="I9" s="65">
        <v>404</v>
      </c>
      <c r="J9" s="65">
        <v>2240</v>
      </c>
      <c r="K9" s="65">
        <v>1592</v>
      </c>
      <c r="L9" s="76">
        <f>J9-K9</f>
        <v>648</v>
      </c>
      <c r="M9" s="77"/>
      <c r="N9" s="3"/>
      <c r="O9" s="17"/>
      <c r="P9" s="57" t="s">
        <v>718</v>
      </c>
      <c r="Q9" s="55">
        <f>S9*3+T9</f>
        <v>48</v>
      </c>
      <c r="R9" s="56">
        <f>S9+T9+U9</f>
        <v>38</v>
      </c>
      <c r="S9" s="56">
        <v>14</v>
      </c>
      <c r="T9" s="56">
        <v>6</v>
      </c>
      <c r="U9" s="56">
        <v>18</v>
      </c>
      <c r="V9" s="56">
        <v>45</v>
      </c>
      <c r="W9" s="56">
        <v>57</v>
      </c>
      <c r="X9" s="56">
        <f>V9-W9</f>
        <v>-12</v>
      </c>
      <c r="Y9" s="3"/>
      <c r="AB9" s="54" t="s">
        <v>84</v>
      </c>
      <c r="AC9" s="62" t="s">
        <v>9</v>
      </c>
      <c r="AD9" s="67">
        <v>348</v>
      </c>
      <c r="AE9" s="62">
        <f t="shared" si="0"/>
        <v>343</v>
      </c>
      <c r="AF9" s="62">
        <v>115</v>
      </c>
      <c r="AG9" s="62">
        <v>105</v>
      </c>
      <c r="AH9" s="62">
        <v>123</v>
      </c>
      <c r="AI9" s="62">
        <v>378</v>
      </c>
      <c r="AJ9" s="62">
        <v>380</v>
      </c>
      <c r="AK9" s="74">
        <f t="shared" si="1"/>
        <v>-2</v>
      </c>
      <c r="AL9" s="75"/>
    </row>
    <row r="10" spans="1:38" ht="12.75" customHeight="1" x14ac:dyDescent="0.2">
      <c r="A10" s="48">
        <v>2026</v>
      </c>
      <c r="B10" s="60" t="s">
        <v>313</v>
      </c>
      <c r="C10" s="54" t="s">
        <v>300</v>
      </c>
      <c r="D10" s="63" t="s">
        <v>21</v>
      </c>
      <c r="E10" s="68">
        <v>2286</v>
      </c>
      <c r="F10" s="65">
        <f>G10+H10+I10</f>
        <v>1598</v>
      </c>
      <c r="G10" s="65">
        <v>679</v>
      </c>
      <c r="H10" s="65">
        <v>443</v>
      </c>
      <c r="I10" s="65">
        <v>476</v>
      </c>
      <c r="J10" s="65">
        <v>2295</v>
      </c>
      <c r="K10" s="65">
        <v>1844</v>
      </c>
      <c r="L10" s="76">
        <f>J10-K10</f>
        <v>451</v>
      </c>
      <c r="M10" s="77">
        <v>3</v>
      </c>
      <c r="N10" s="3"/>
      <c r="O10" s="17" t="s">
        <v>723</v>
      </c>
      <c r="P10" s="54" t="s">
        <v>280</v>
      </c>
      <c r="Q10" s="55">
        <f>S10*3+T10</f>
        <v>43</v>
      </c>
      <c r="R10" s="56">
        <f>S10+T10+U10</f>
        <v>38</v>
      </c>
      <c r="S10" s="56">
        <v>11</v>
      </c>
      <c r="T10" s="56">
        <v>10</v>
      </c>
      <c r="U10" s="56">
        <v>17</v>
      </c>
      <c r="V10" s="56">
        <v>34</v>
      </c>
      <c r="W10" s="56">
        <v>40</v>
      </c>
      <c r="X10" s="56">
        <f>V10-W10</f>
        <v>-6</v>
      </c>
      <c r="Y10" s="3"/>
      <c r="AB10" s="54" t="s">
        <v>84</v>
      </c>
      <c r="AC10" s="62" t="s">
        <v>99</v>
      </c>
      <c r="AD10" s="67">
        <v>205</v>
      </c>
      <c r="AE10" s="62">
        <f t="shared" si="0"/>
        <v>255</v>
      </c>
      <c r="AF10" s="62">
        <v>57</v>
      </c>
      <c r="AG10" s="62">
        <v>70</v>
      </c>
      <c r="AH10" s="62">
        <v>128</v>
      </c>
      <c r="AI10" s="62">
        <v>249</v>
      </c>
      <c r="AJ10" s="62">
        <v>416</v>
      </c>
      <c r="AK10" s="74">
        <f t="shared" si="1"/>
        <v>-167</v>
      </c>
      <c r="AL10" s="75"/>
    </row>
    <row r="11" spans="1:38" ht="12.75" customHeight="1" x14ac:dyDescent="0.2">
      <c r="A11" s="48">
        <v>2026</v>
      </c>
      <c r="B11" s="60" t="s">
        <v>312</v>
      </c>
      <c r="C11" s="54" t="s">
        <v>265</v>
      </c>
      <c r="D11" s="62" t="s">
        <v>0</v>
      </c>
      <c r="E11" s="68">
        <v>2285</v>
      </c>
      <c r="F11" s="65">
        <f>G11+H11+I11</f>
        <v>1601</v>
      </c>
      <c r="G11" s="65">
        <v>667</v>
      </c>
      <c r="H11" s="65">
        <v>479</v>
      </c>
      <c r="I11" s="65">
        <v>455</v>
      </c>
      <c r="J11" s="65">
        <v>2075</v>
      </c>
      <c r="K11" s="65">
        <v>1690</v>
      </c>
      <c r="L11" s="76">
        <f>J11-K11</f>
        <v>385</v>
      </c>
      <c r="M11" s="77"/>
      <c r="N11" s="3"/>
      <c r="O11" s="17"/>
      <c r="P11" s="54" t="s">
        <v>265</v>
      </c>
      <c r="Q11" s="55">
        <f>S11*3+T11</f>
        <v>47</v>
      </c>
      <c r="R11" s="56">
        <f>S11+T11+U11</f>
        <v>38</v>
      </c>
      <c r="S11" s="56">
        <v>12</v>
      </c>
      <c r="T11" s="56">
        <v>11</v>
      </c>
      <c r="U11" s="56">
        <v>15</v>
      </c>
      <c r="V11" s="56">
        <v>42</v>
      </c>
      <c r="W11" s="56">
        <v>47</v>
      </c>
      <c r="X11" s="56">
        <f>V11-W11</f>
        <v>-5</v>
      </c>
      <c r="Y11" s="3"/>
      <c r="AB11" s="54" t="s">
        <v>84</v>
      </c>
      <c r="AC11" s="62" t="s">
        <v>0</v>
      </c>
      <c r="AD11" s="67">
        <v>21</v>
      </c>
      <c r="AE11" s="62">
        <f t="shared" si="0"/>
        <v>25</v>
      </c>
      <c r="AF11" s="62">
        <v>8</v>
      </c>
      <c r="AG11" s="62">
        <v>3</v>
      </c>
      <c r="AH11" s="62">
        <v>14</v>
      </c>
      <c r="AI11" s="62">
        <v>27</v>
      </c>
      <c r="AJ11" s="62">
        <v>35</v>
      </c>
      <c r="AK11" s="74">
        <f t="shared" si="1"/>
        <v>-8</v>
      </c>
      <c r="AL11" s="75"/>
    </row>
    <row r="12" spans="1:38" ht="12.75" customHeight="1" x14ac:dyDescent="0.2">
      <c r="A12" s="48">
        <v>2026</v>
      </c>
      <c r="B12" s="60" t="s">
        <v>311</v>
      </c>
      <c r="C12" s="54" t="s">
        <v>69</v>
      </c>
      <c r="D12" s="62" t="s">
        <v>0</v>
      </c>
      <c r="E12" s="68">
        <v>2205</v>
      </c>
      <c r="F12" s="65">
        <f>G12+H12+I12</f>
        <v>1568</v>
      </c>
      <c r="G12" s="65">
        <v>645</v>
      </c>
      <c r="H12" s="65">
        <v>445</v>
      </c>
      <c r="I12" s="65">
        <v>478</v>
      </c>
      <c r="J12" s="65">
        <v>2203</v>
      </c>
      <c r="K12" s="65">
        <v>1773</v>
      </c>
      <c r="L12" s="76">
        <f>J12-K12</f>
        <v>430</v>
      </c>
      <c r="M12" s="77"/>
      <c r="N12" s="3"/>
      <c r="O12" s="17"/>
      <c r="P12" s="54" t="s">
        <v>255</v>
      </c>
      <c r="Q12" s="55">
        <f>S12*3+T12</f>
        <v>70</v>
      </c>
      <c r="R12" s="56">
        <f>S12+T12+U12</f>
        <v>38</v>
      </c>
      <c r="S12" s="56">
        <v>19</v>
      </c>
      <c r="T12" s="56">
        <v>13</v>
      </c>
      <c r="U12" s="56">
        <v>6</v>
      </c>
      <c r="V12" s="56">
        <v>55</v>
      </c>
      <c r="W12" s="56">
        <v>31</v>
      </c>
      <c r="X12" s="56">
        <f>V12-W12</f>
        <v>24</v>
      </c>
      <c r="Y12" s="3"/>
      <c r="AB12" s="54" t="s">
        <v>234</v>
      </c>
      <c r="AC12" s="63" t="s">
        <v>9</v>
      </c>
      <c r="AD12" s="67">
        <v>73</v>
      </c>
      <c r="AE12" s="62">
        <f t="shared" si="0"/>
        <v>83</v>
      </c>
      <c r="AF12" s="62">
        <v>22</v>
      </c>
      <c r="AG12" s="62">
        <v>25</v>
      </c>
      <c r="AH12" s="62">
        <v>36</v>
      </c>
      <c r="AI12" s="62">
        <v>66</v>
      </c>
      <c r="AJ12" s="62">
        <v>108</v>
      </c>
      <c r="AK12" s="74">
        <f t="shared" si="1"/>
        <v>-42</v>
      </c>
      <c r="AL12" s="75"/>
    </row>
    <row r="13" spans="1:38" ht="12.75" customHeight="1" x14ac:dyDescent="0.2">
      <c r="A13" s="48">
        <v>2026</v>
      </c>
      <c r="B13" s="60" t="s">
        <v>310</v>
      </c>
      <c r="C13" s="54" t="s">
        <v>212</v>
      </c>
      <c r="D13" s="63" t="s">
        <v>87</v>
      </c>
      <c r="E13" s="68">
        <v>2190</v>
      </c>
      <c r="F13" s="65">
        <f>G13+H13+I13</f>
        <v>1548</v>
      </c>
      <c r="G13" s="65">
        <v>661</v>
      </c>
      <c r="H13" s="65">
        <v>408</v>
      </c>
      <c r="I13" s="65">
        <v>479</v>
      </c>
      <c r="J13" s="65">
        <v>2067</v>
      </c>
      <c r="K13" s="65">
        <v>1678</v>
      </c>
      <c r="L13" s="76">
        <f>J13-K13</f>
        <v>389</v>
      </c>
      <c r="M13" s="77"/>
      <c r="N13" s="3"/>
      <c r="O13" s="17"/>
      <c r="P13" s="54" t="s">
        <v>210</v>
      </c>
      <c r="Q13" s="55">
        <f>S13*3+T13</f>
        <v>79</v>
      </c>
      <c r="R13" s="56">
        <f>S13+T13+U13</f>
        <v>38</v>
      </c>
      <c r="S13" s="56">
        <v>23</v>
      </c>
      <c r="T13" s="56">
        <v>10</v>
      </c>
      <c r="U13" s="56">
        <v>5</v>
      </c>
      <c r="V13" s="56">
        <v>78</v>
      </c>
      <c r="W13" s="56">
        <v>27</v>
      </c>
      <c r="X13" s="56">
        <f>V13-W13</f>
        <v>51</v>
      </c>
      <c r="Y13" s="3"/>
      <c r="AB13" s="54" t="s">
        <v>207</v>
      </c>
      <c r="AC13" s="63" t="s">
        <v>25</v>
      </c>
      <c r="AD13" s="67">
        <v>53</v>
      </c>
      <c r="AE13" s="62">
        <f t="shared" si="0"/>
        <v>56</v>
      </c>
      <c r="AF13" s="62">
        <v>19</v>
      </c>
      <c r="AG13" s="62">
        <v>15</v>
      </c>
      <c r="AH13" s="62">
        <v>22</v>
      </c>
      <c r="AI13" s="62">
        <v>59</v>
      </c>
      <c r="AJ13" s="62">
        <v>72</v>
      </c>
      <c r="AK13" s="74">
        <f t="shared" si="1"/>
        <v>-13</v>
      </c>
      <c r="AL13" s="75"/>
    </row>
    <row r="14" spans="1:38" ht="12.75" customHeight="1" x14ac:dyDescent="0.2">
      <c r="A14" s="48">
        <v>2026</v>
      </c>
      <c r="B14" s="60" t="s">
        <v>309</v>
      </c>
      <c r="C14" s="54" t="s">
        <v>255</v>
      </c>
      <c r="D14" s="63" t="s">
        <v>21</v>
      </c>
      <c r="E14" s="68">
        <v>2142</v>
      </c>
      <c r="F14" s="65">
        <f>G14+H14+I14</f>
        <v>1499</v>
      </c>
      <c r="G14" s="65">
        <v>634</v>
      </c>
      <c r="H14" s="65">
        <v>417</v>
      </c>
      <c r="I14" s="65">
        <v>448</v>
      </c>
      <c r="J14" s="65">
        <v>2106</v>
      </c>
      <c r="K14" s="65">
        <v>1677</v>
      </c>
      <c r="L14" s="76">
        <f>J14-K14</f>
        <v>429</v>
      </c>
      <c r="M14" s="77"/>
      <c r="N14" s="3"/>
      <c r="O14" s="17"/>
      <c r="P14" s="54" t="s">
        <v>167</v>
      </c>
      <c r="Q14" s="55">
        <f>S14*3+T14</f>
        <v>64</v>
      </c>
      <c r="R14" s="56">
        <f>S14+T14+U14</f>
        <v>38</v>
      </c>
      <c r="S14" s="56">
        <v>19</v>
      </c>
      <c r="T14" s="56">
        <v>7</v>
      </c>
      <c r="U14" s="56">
        <v>12</v>
      </c>
      <c r="V14" s="56">
        <v>50</v>
      </c>
      <c r="W14" s="56">
        <v>39</v>
      </c>
      <c r="X14" s="56">
        <f>V14-W14</f>
        <v>11</v>
      </c>
      <c r="Y14" s="3"/>
      <c r="AB14" s="54" t="s">
        <v>140</v>
      </c>
      <c r="AC14" s="62" t="s">
        <v>66</v>
      </c>
      <c r="AD14" s="67">
        <v>15</v>
      </c>
      <c r="AE14" s="62">
        <f t="shared" si="0"/>
        <v>16</v>
      </c>
      <c r="AF14" s="62">
        <v>6</v>
      </c>
      <c r="AG14" s="62">
        <v>3</v>
      </c>
      <c r="AH14" s="62">
        <v>7</v>
      </c>
      <c r="AI14" s="62">
        <v>18</v>
      </c>
      <c r="AJ14" s="62">
        <v>28</v>
      </c>
      <c r="AK14" s="74">
        <f t="shared" si="1"/>
        <v>-10</v>
      </c>
      <c r="AL14" s="75"/>
    </row>
    <row r="15" spans="1:38" ht="12.75" customHeight="1" x14ac:dyDescent="0.2">
      <c r="A15" s="48">
        <v>2026</v>
      </c>
      <c r="B15" s="60" t="s">
        <v>308</v>
      </c>
      <c r="C15" s="54" t="s">
        <v>167</v>
      </c>
      <c r="D15" s="63" t="s">
        <v>9</v>
      </c>
      <c r="E15" s="68">
        <v>2081</v>
      </c>
      <c r="F15" s="65">
        <f>G15+H15+I15</f>
        <v>1548</v>
      </c>
      <c r="G15" s="65">
        <v>605</v>
      </c>
      <c r="H15" s="65">
        <v>423</v>
      </c>
      <c r="I15" s="65">
        <v>520</v>
      </c>
      <c r="J15" s="65">
        <v>2026</v>
      </c>
      <c r="K15" s="65">
        <v>1829</v>
      </c>
      <c r="L15" s="76">
        <f>J15-K15</f>
        <v>197</v>
      </c>
      <c r="M15" s="77"/>
      <c r="N15" s="3"/>
      <c r="O15" s="17" t="s">
        <v>723</v>
      </c>
      <c r="P15" s="54" t="s">
        <v>225</v>
      </c>
      <c r="Q15" s="55">
        <f>S15*3+T15</f>
        <v>43</v>
      </c>
      <c r="R15" s="56">
        <f>S15+T15+U15</f>
        <v>38</v>
      </c>
      <c r="S15" s="56">
        <v>11</v>
      </c>
      <c r="T15" s="56">
        <v>10</v>
      </c>
      <c r="U15" s="56">
        <v>17</v>
      </c>
      <c r="V15" s="56">
        <v>43</v>
      </c>
      <c r="W15" s="56">
        <v>58</v>
      </c>
      <c r="X15" s="56">
        <f>V15-W15</f>
        <v>-15</v>
      </c>
      <c r="Y15" s="3"/>
      <c r="AA15" s="1">
        <v>2026</v>
      </c>
      <c r="AB15" s="54" t="s">
        <v>303</v>
      </c>
      <c r="AC15" s="63" t="s">
        <v>35</v>
      </c>
      <c r="AD15" s="67">
        <v>1726</v>
      </c>
      <c r="AE15" s="62">
        <f t="shared" si="0"/>
        <v>1294</v>
      </c>
      <c r="AF15" s="62">
        <v>485</v>
      </c>
      <c r="AG15" s="62">
        <v>342</v>
      </c>
      <c r="AH15" s="62">
        <v>467</v>
      </c>
      <c r="AI15" s="62">
        <v>1674</v>
      </c>
      <c r="AJ15" s="62">
        <v>1577</v>
      </c>
      <c r="AK15" s="74">
        <f t="shared" si="1"/>
        <v>97</v>
      </c>
      <c r="AL15" s="75"/>
    </row>
    <row r="16" spans="1:38" ht="12.75" customHeight="1" x14ac:dyDescent="0.2">
      <c r="A16" s="48">
        <v>2026</v>
      </c>
      <c r="B16" s="60" t="s">
        <v>307</v>
      </c>
      <c r="C16" s="54" t="s">
        <v>28</v>
      </c>
      <c r="D16" s="62" t="s">
        <v>9</v>
      </c>
      <c r="E16" s="68">
        <v>1903</v>
      </c>
      <c r="F16" s="65">
        <f>G16+H16+I16</f>
        <v>1451</v>
      </c>
      <c r="G16" s="65">
        <v>552</v>
      </c>
      <c r="H16" s="65">
        <v>434</v>
      </c>
      <c r="I16" s="65">
        <v>465</v>
      </c>
      <c r="J16" s="65">
        <v>1990</v>
      </c>
      <c r="K16" s="65">
        <v>1769</v>
      </c>
      <c r="L16" s="76">
        <f>J16-K16</f>
        <v>221</v>
      </c>
      <c r="M16" s="77"/>
      <c r="N16" s="3"/>
      <c r="O16" s="17"/>
      <c r="P16" s="54" t="s">
        <v>212</v>
      </c>
      <c r="Q16" s="55">
        <f>S16*3+T16</f>
        <v>49</v>
      </c>
      <c r="R16" s="56">
        <f>S16+T16+U16</f>
        <v>38</v>
      </c>
      <c r="S16" s="56">
        <v>13</v>
      </c>
      <c r="T16" s="56">
        <v>10</v>
      </c>
      <c r="U16" s="56">
        <v>15</v>
      </c>
      <c r="V16" s="56">
        <v>47</v>
      </c>
      <c r="W16" s="56">
        <v>50</v>
      </c>
      <c r="X16" s="56">
        <f>V16-W16</f>
        <v>-3</v>
      </c>
      <c r="Y16" s="3"/>
      <c r="AB16" s="54" t="s">
        <v>278</v>
      </c>
      <c r="AC16" s="63" t="s">
        <v>25</v>
      </c>
      <c r="AD16" s="67">
        <v>370</v>
      </c>
      <c r="AE16" s="62">
        <f t="shared" si="0"/>
        <v>354</v>
      </c>
      <c r="AF16" s="62">
        <v>94</v>
      </c>
      <c r="AG16" s="62">
        <v>103</v>
      </c>
      <c r="AH16" s="62">
        <v>157</v>
      </c>
      <c r="AI16" s="62">
        <v>373</v>
      </c>
      <c r="AJ16" s="62">
        <v>486</v>
      </c>
      <c r="AK16" s="74">
        <f t="shared" si="1"/>
        <v>-113</v>
      </c>
      <c r="AL16" s="75"/>
    </row>
    <row r="17" spans="1:38" ht="12.75" customHeight="1" x14ac:dyDescent="0.2">
      <c r="A17" s="48">
        <v>2026</v>
      </c>
      <c r="B17" s="60" t="s">
        <v>306</v>
      </c>
      <c r="C17" s="54" t="s">
        <v>256</v>
      </c>
      <c r="D17" s="63" t="s">
        <v>9</v>
      </c>
      <c r="E17" s="68">
        <v>1885</v>
      </c>
      <c r="F17" s="65">
        <f>G17+H17+I17</f>
        <v>1455</v>
      </c>
      <c r="G17" s="65">
        <v>544</v>
      </c>
      <c r="H17" s="65">
        <v>414</v>
      </c>
      <c r="I17" s="65">
        <v>497</v>
      </c>
      <c r="J17" s="65">
        <v>1856</v>
      </c>
      <c r="K17" s="65">
        <v>1746</v>
      </c>
      <c r="L17" s="76">
        <f>J17-K17</f>
        <v>110</v>
      </c>
      <c r="M17" s="77"/>
      <c r="N17" s="3"/>
      <c r="O17" s="17"/>
      <c r="P17" s="57" t="s">
        <v>39</v>
      </c>
      <c r="Q17" s="55">
        <f>S17*3+T17</f>
        <v>44</v>
      </c>
      <c r="R17" s="56">
        <f>S17+T17+U17</f>
        <v>38</v>
      </c>
      <c r="S17" s="56">
        <v>11</v>
      </c>
      <c r="T17" s="56">
        <v>11</v>
      </c>
      <c r="U17" s="56">
        <v>16</v>
      </c>
      <c r="V17" s="56">
        <v>44</v>
      </c>
      <c r="W17" s="56">
        <v>57</v>
      </c>
      <c r="X17" s="56">
        <f>V17-W17</f>
        <v>-13</v>
      </c>
      <c r="Y17" s="3"/>
      <c r="AA17" s="1">
        <v>2026</v>
      </c>
      <c r="AB17" s="54" t="s">
        <v>300</v>
      </c>
      <c r="AC17" s="63" t="s">
        <v>21</v>
      </c>
      <c r="AD17" s="67">
        <v>2286</v>
      </c>
      <c r="AE17" s="62">
        <f t="shared" si="0"/>
        <v>1598</v>
      </c>
      <c r="AF17" s="62">
        <v>679</v>
      </c>
      <c r="AG17" s="62">
        <v>443</v>
      </c>
      <c r="AH17" s="62">
        <v>476</v>
      </c>
      <c r="AI17" s="62">
        <v>2295</v>
      </c>
      <c r="AJ17" s="62">
        <v>1844</v>
      </c>
      <c r="AK17" s="74">
        <f t="shared" si="1"/>
        <v>451</v>
      </c>
      <c r="AL17" s="75">
        <v>3</v>
      </c>
    </row>
    <row r="18" spans="1:38" ht="12.75" customHeight="1" x14ac:dyDescent="0.2">
      <c r="A18" s="48">
        <v>2026</v>
      </c>
      <c r="B18" s="60" t="s">
        <v>305</v>
      </c>
      <c r="C18" s="54" t="s">
        <v>303</v>
      </c>
      <c r="D18" s="63" t="s">
        <v>35</v>
      </c>
      <c r="E18" s="68">
        <v>1726</v>
      </c>
      <c r="F18" s="65">
        <f>G18+H18+I18</f>
        <v>1294</v>
      </c>
      <c r="G18" s="65">
        <v>485</v>
      </c>
      <c r="H18" s="65">
        <v>342</v>
      </c>
      <c r="I18" s="65">
        <v>467</v>
      </c>
      <c r="J18" s="65">
        <v>1674</v>
      </c>
      <c r="K18" s="65">
        <v>1577</v>
      </c>
      <c r="L18" s="76">
        <f>J18-K18</f>
        <v>97</v>
      </c>
      <c r="M18" s="77"/>
      <c r="N18" s="3"/>
      <c r="O18" s="17" t="s">
        <v>723</v>
      </c>
      <c r="P18" s="54" t="s">
        <v>180</v>
      </c>
      <c r="Q18" s="55">
        <f>S18*3+T18</f>
        <v>35</v>
      </c>
      <c r="R18" s="56">
        <f>S18+T18+U18</f>
        <v>38</v>
      </c>
      <c r="S18" s="56">
        <v>9</v>
      </c>
      <c r="T18" s="56">
        <v>8</v>
      </c>
      <c r="U18" s="56">
        <v>21</v>
      </c>
      <c r="V18" s="56">
        <v>35</v>
      </c>
      <c r="W18" s="56">
        <v>69</v>
      </c>
      <c r="X18" s="56">
        <f>V18-W18</f>
        <v>-34</v>
      </c>
      <c r="Y18" s="3"/>
      <c r="AB18" s="54" t="s">
        <v>3</v>
      </c>
      <c r="AC18" s="62" t="s">
        <v>48</v>
      </c>
      <c r="AD18" s="67">
        <v>6</v>
      </c>
      <c r="AE18" s="62">
        <f t="shared" si="0"/>
        <v>9</v>
      </c>
      <c r="AF18" s="62">
        <v>3</v>
      </c>
      <c r="AG18" s="62">
        <v>0</v>
      </c>
      <c r="AH18" s="62">
        <v>6</v>
      </c>
      <c r="AI18" s="62">
        <v>10</v>
      </c>
      <c r="AJ18" s="62">
        <v>19</v>
      </c>
      <c r="AK18" s="74">
        <f t="shared" si="1"/>
        <v>-9</v>
      </c>
      <c r="AL18" s="75"/>
    </row>
    <row r="19" spans="1:38" ht="12.75" customHeight="1" x14ac:dyDescent="0.2">
      <c r="B19" s="60" t="s">
        <v>304</v>
      </c>
      <c r="C19" s="54" t="s">
        <v>216</v>
      </c>
      <c r="D19" s="63" t="s">
        <v>25</v>
      </c>
      <c r="E19" s="68">
        <v>1422</v>
      </c>
      <c r="F19" s="65">
        <f>G19+H19+I19</f>
        <v>1160</v>
      </c>
      <c r="G19" s="65">
        <v>399</v>
      </c>
      <c r="H19" s="65">
        <v>323</v>
      </c>
      <c r="I19" s="65">
        <v>438</v>
      </c>
      <c r="J19" s="65">
        <v>1472</v>
      </c>
      <c r="K19" s="65">
        <v>1518</v>
      </c>
      <c r="L19" s="76">
        <f>J19-K19</f>
        <v>-46</v>
      </c>
      <c r="M19" s="77"/>
      <c r="N19" s="3"/>
      <c r="O19" s="17"/>
      <c r="P19" s="54" t="s">
        <v>714</v>
      </c>
      <c r="Q19" s="55">
        <f>S19*3+T19</f>
        <v>67</v>
      </c>
      <c r="R19" s="56">
        <f>S19+T19+U19</f>
        <v>38</v>
      </c>
      <c r="S19" s="56">
        <v>18</v>
      </c>
      <c r="T19" s="56">
        <v>13</v>
      </c>
      <c r="U19" s="56">
        <v>7</v>
      </c>
      <c r="V19" s="56">
        <v>63</v>
      </c>
      <c r="W19" s="56">
        <v>39</v>
      </c>
      <c r="X19" s="56">
        <f>V19-W19</f>
        <v>24</v>
      </c>
      <c r="Y19" s="3"/>
      <c r="AB19" s="54" t="s">
        <v>275</v>
      </c>
      <c r="AC19" s="63" t="s">
        <v>15</v>
      </c>
      <c r="AD19" s="67">
        <v>308</v>
      </c>
      <c r="AE19" s="62">
        <f t="shared" si="0"/>
        <v>319</v>
      </c>
      <c r="AF19" s="62">
        <v>77</v>
      </c>
      <c r="AG19" s="62">
        <v>85</v>
      </c>
      <c r="AH19" s="62">
        <v>157</v>
      </c>
      <c r="AI19" s="62">
        <v>315</v>
      </c>
      <c r="AJ19" s="62">
        <v>487</v>
      </c>
      <c r="AK19" s="74">
        <f t="shared" si="1"/>
        <v>-172</v>
      </c>
      <c r="AL19" s="75"/>
    </row>
    <row r="20" spans="1:38" ht="12.75" customHeight="1" x14ac:dyDescent="0.2">
      <c r="A20" s="48">
        <v>2026</v>
      </c>
      <c r="B20" s="60" t="s">
        <v>302</v>
      </c>
      <c r="C20" s="54" t="s">
        <v>295</v>
      </c>
      <c r="D20" s="63" t="s">
        <v>18</v>
      </c>
      <c r="E20" s="68">
        <v>1346</v>
      </c>
      <c r="F20" s="65">
        <f>G20+H20+I20</f>
        <v>1144</v>
      </c>
      <c r="G20" s="65">
        <v>375</v>
      </c>
      <c r="H20" s="65">
        <v>353</v>
      </c>
      <c r="I20" s="65">
        <v>416</v>
      </c>
      <c r="J20" s="65">
        <v>1297</v>
      </c>
      <c r="K20" s="65">
        <v>1394</v>
      </c>
      <c r="L20" s="76">
        <f>J20-K20</f>
        <v>-97</v>
      </c>
      <c r="M20" s="77"/>
      <c r="N20" s="3"/>
      <c r="O20" s="17"/>
      <c r="P20" s="54" t="s">
        <v>142</v>
      </c>
      <c r="Q20" s="55">
        <f>S20*3+T20</f>
        <v>76</v>
      </c>
      <c r="R20" s="56">
        <f>S20+T20+U20</f>
        <v>38</v>
      </c>
      <c r="S20" s="56">
        <v>23</v>
      </c>
      <c r="T20" s="56">
        <v>7</v>
      </c>
      <c r="U20" s="56">
        <v>8</v>
      </c>
      <c r="V20" s="56">
        <v>66</v>
      </c>
      <c r="W20" s="56">
        <v>33</v>
      </c>
      <c r="X20" s="56">
        <f>V20-W20</f>
        <v>33</v>
      </c>
      <c r="Y20" s="3"/>
      <c r="AA20" s="1">
        <v>2026</v>
      </c>
      <c r="AB20" s="54" t="s">
        <v>295</v>
      </c>
      <c r="AC20" s="63" t="s">
        <v>18</v>
      </c>
      <c r="AD20" s="67">
        <v>1346</v>
      </c>
      <c r="AE20" s="62">
        <f t="shared" si="0"/>
        <v>1144</v>
      </c>
      <c r="AF20" s="62">
        <v>375</v>
      </c>
      <c r="AG20" s="62">
        <v>353</v>
      </c>
      <c r="AH20" s="62">
        <v>416</v>
      </c>
      <c r="AI20" s="62">
        <v>1297</v>
      </c>
      <c r="AJ20" s="62">
        <v>1394</v>
      </c>
      <c r="AK20" s="74">
        <f t="shared" si="1"/>
        <v>-97</v>
      </c>
      <c r="AL20" s="75"/>
    </row>
    <row r="21" spans="1:38" ht="12.75" customHeight="1" x14ac:dyDescent="0.2">
      <c r="A21" s="48">
        <v>2026</v>
      </c>
      <c r="B21" s="60" t="s">
        <v>301</v>
      </c>
      <c r="C21" s="54" t="s">
        <v>263</v>
      </c>
      <c r="D21" s="63" t="s">
        <v>35</v>
      </c>
      <c r="E21" s="68">
        <v>1336</v>
      </c>
      <c r="F21" s="65">
        <f>G21+H21+I21</f>
        <v>1121</v>
      </c>
      <c r="G21" s="65">
        <v>389</v>
      </c>
      <c r="H21" s="65">
        <v>295</v>
      </c>
      <c r="I21" s="65">
        <v>437</v>
      </c>
      <c r="J21" s="65">
        <v>1295</v>
      </c>
      <c r="K21" s="65">
        <v>1378</v>
      </c>
      <c r="L21" s="76">
        <f>J21-K21</f>
        <v>-83</v>
      </c>
      <c r="M21" s="77"/>
      <c r="N21" s="3"/>
      <c r="O21" s="17"/>
      <c r="P21" s="57" t="s">
        <v>69</v>
      </c>
      <c r="Q21" s="55">
        <f>S21*3+T21</f>
        <v>47</v>
      </c>
      <c r="R21" s="56">
        <f>S21+T21+U21</f>
        <v>38</v>
      </c>
      <c r="S21" s="56">
        <v>12</v>
      </c>
      <c r="T21" s="58">
        <v>11</v>
      </c>
      <c r="U21" s="56">
        <v>15</v>
      </c>
      <c r="V21" s="56">
        <v>45</v>
      </c>
      <c r="W21" s="56">
        <v>50</v>
      </c>
      <c r="X21" s="56">
        <f>V21-W21</f>
        <v>-5</v>
      </c>
      <c r="Y21" s="3"/>
      <c r="AB21" s="54" t="s">
        <v>268</v>
      </c>
      <c r="AC21" s="62" t="s">
        <v>9</v>
      </c>
      <c r="AD21" s="67">
        <v>165</v>
      </c>
      <c r="AE21" s="62">
        <f t="shared" si="0"/>
        <v>143</v>
      </c>
      <c r="AF21" s="62">
        <v>55</v>
      </c>
      <c r="AG21" s="62">
        <v>43</v>
      </c>
      <c r="AH21" s="62">
        <v>45</v>
      </c>
      <c r="AI21" s="62">
        <v>173</v>
      </c>
      <c r="AJ21" s="62">
        <v>147</v>
      </c>
      <c r="AK21" s="74">
        <f t="shared" si="1"/>
        <v>26</v>
      </c>
      <c r="AL21" s="75"/>
    </row>
    <row r="22" spans="1:38" ht="12.75" customHeight="1" x14ac:dyDescent="0.2">
      <c r="A22" s="48">
        <v>2026</v>
      </c>
      <c r="B22" s="60" t="s">
        <v>299</v>
      </c>
      <c r="C22" s="54" t="s">
        <v>14</v>
      </c>
      <c r="D22" s="63" t="s">
        <v>18</v>
      </c>
      <c r="E22" s="68">
        <v>1191</v>
      </c>
      <c r="F22" s="65">
        <f>G22+H22+I22</f>
        <v>1037</v>
      </c>
      <c r="G22" s="65">
        <v>338</v>
      </c>
      <c r="H22" s="65">
        <v>277</v>
      </c>
      <c r="I22" s="65">
        <v>422</v>
      </c>
      <c r="J22" s="65">
        <v>1226</v>
      </c>
      <c r="K22" s="65">
        <v>1447</v>
      </c>
      <c r="L22" s="76">
        <f>J22-K22</f>
        <v>-221</v>
      </c>
      <c r="M22" s="77"/>
      <c r="N22" s="3"/>
      <c r="O22" s="17"/>
      <c r="P22" s="54" t="s">
        <v>717</v>
      </c>
      <c r="Q22" s="55">
        <f>S22*3+T22</f>
        <v>51</v>
      </c>
      <c r="R22" s="56">
        <f>S22+T22+U22</f>
        <v>38</v>
      </c>
      <c r="S22" s="56">
        <v>14</v>
      </c>
      <c r="T22" s="56">
        <v>9</v>
      </c>
      <c r="U22" s="56">
        <v>15</v>
      </c>
      <c r="V22" s="56">
        <v>43</v>
      </c>
      <c r="W22" s="56">
        <v>47</v>
      </c>
      <c r="X22" s="56">
        <f>V22-W22</f>
        <v>-4</v>
      </c>
      <c r="Y22" s="3"/>
      <c r="AB22" s="54" t="s">
        <v>256</v>
      </c>
      <c r="AC22" s="62" t="s">
        <v>2</v>
      </c>
      <c r="AD22" s="67">
        <v>108</v>
      </c>
      <c r="AE22" s="62">
        <f t="shared" si="0"/>
        <v>113</v>
      </c>
      <c r="AF22" s="62">
        <v>37</v>
      </c>
      <c r="AG22" s="62">
        <v>29</v>
      </c>
      <c r="AH22" s="62">
        <v>47</v>
      </c>
      <c r="AI22" s="62">
        <v>129</v>
      </c>
      <c r="AJ22" s="62">
        <v>166</v>
      </c>
      <c r="AK22" s="74">
        <f t="shared" si="1"/>
        <v>-37</v>
      </c>
      <c r="AL22" s="75"/>
    </row>
    <row r="23" spans="1:38" ht="12.75" customHeight="1" x14ac:dyDescent="0.2">
      <c r="B23" s="60" t="s">
        <v>298</v>
      </c>
      <c r="C23" s="54" t="s">
        <v>56</v>
      </c>
      <c r="D23" s="63" t="s">
        <v>55</v>
      </c>
      <c r="E23" s="68">
        <v>1162</v>
      </c>
      <c r="F23" s="65">
        <f>G23+H23+I23</f>
        <v>1032</v>
      </c>
      <c r="G23" s="65">
        <v>330</v>
      </c>
      <c r="H23" s="65">
        <v>283</v>
      </c>
      <c r="I23" s="65">
        <v>419</v>
      </c>
      <c r="J23" s="65">
        <v>1130</v>
      </c>
      <c r="K23" s="65">
        <v>1308</v>
      </c>
      <c r="L23" s="76">
        <f>J23-K23</f>
        <v>-178</v>
      </c>
      <c r="M23" s="77"/>
      <c r="N23" s="3"/>
      <c r="O23" s="17" t="s">
        <v>723</v>
      </c>
      <c r="P23" s="54" t="s">
        <v>56</v>
      </c>
      <c r="Q23" s="55">
        <f>S23*3+T23</f>
        <v>17</v>
      </c>
      <c r="R23" s="56">
        <f>S23+T23+U23</f>
        <v>38</v>
      </c>
      <c r="S23" s="56">
        <v>2</v>
      </c>
      <c r="T23" s="56">
        <v>11</v>
      </c>
      <c r="U23" s="56">
        <v>25</v>
      </c>
      <c r="V23" s="56">
        <v>28</v>
      </c>
      <c r="W23" s="56">
        <v>75</v>
      </c>
      <c r="X23" s="56">
        <f>V23-W23</f>
        <v>-47</v>
      </c>
      <c r="Y23" s="3"/>
      <c r="AA23" s="1">
        <v>2026</v>
      </c>
      <c r="AB23" s="54" t="s">
        <v>256</v>
      </c>
      <c r="AC23" s="63" t="s">
        <v>9</v>
      </c>
      <c r="AD23" s="67">
        <v>1885</v>
      </c>
      <c r="AE23" s="62">
        <f t="shared" si="0"/>
        <v>1455</v>
      </c>
      <c r="AF23" s="62">
        <v>544</v>
      </c>
      <c r="AG23" s="62">
        <v>414</v>
      </c>
      <c r="AH23" s="62">
        <v>497</v>
      </c>
      <c r="AI23" s="62">
        <v>1856</v>
      </c>
      <c r="AJ23" s="62">
        <v>1746</v>
      </c>
      <c r="AK23" s="74">
        <f t="shared" si="1"/>
        <v>110</v>
      </c>
      <c r="AL23" s="75"/>
    </row>
    <row r="24" spans="1:38" ht="12.75" customHeight="1" x14ac:dyDescent="0.2">
      <c r="B24" s="60" t="s">
        <v>297</v>
      </c>
      <c r="C24" s="54" t="s">
        <v>200</v>
      </c>
      <c r="D24" s="63" t="s">
        <v>0</v>
      </c>
      <c r="E24" s="68">
        <v>893</v>
      </c>
      <c r="F24" s="65">
        <f>G24+H24+I24</f>
        <v>708</v>
      </c>
      <c r="G24" s="65">
        <v>270</v>
      </c>
      <c r="H24" s="65">
        <v>215</v>
      </c>
      <c r="I24" s="65">
        <v>223</v>
      </c>
      <c r="J24" s="65">
        <v>897</v>
      </c>
      <c r="K24" s="65">
        <v>797</v>
      </c>
      <c r="L24" s="76">
        <f>J24-K24</f>
        <v>100</v>
      </c>
      <c r="M24" s="77"/>
      <c r="N24" s="3"/>
      <c r="O24" s="17"/>
      <c r="P24" s="54" t="s">
        <v>377</v>
      </c>
      <c r="Q24" s="55">
        <f>S24*3+T24</f>
        <v>45</v>
      </c>
      <c r="R24" s="56">
        <f>S24+T24+U24</f>
        <v>38</v>
      </c>
      <c r="S24" s="56">
        <v>13</v>
      </c>
      <c r="T24" s="56">
        <v>6</v>
      </c>
      <c r="U24" s="56">
        <v>19</v>
      </c>
      <c r="V24" s="56">
        <v>55</v>
      </c>
      <c r="W24" s="56">
        <v>60</v>
      </c>
      <c r="X24" s="56">
        <f>V24-W24</f>
        <v>-5</v>
      </c>
      <c r="Y24" s="3"/>
      <c r="AB24" s="54" t="s">
        <v>256</v>
      </c>
      <c r="AC24" s="62" t="s">
        <v>0</v>
      </c>
      <c r="AD24" s="67">
        <v>139</v>
      </c>
      <c r="AE24" s="62">
        <f t="shared" si="0"/>
        <v>119</v>
      </c>
      <c r="AF24" s="62">
        <v>44</v>
      </c>
      <c r="AG24" s="62">
        <v>28</v>
      </c>
      <c r="AH24" s="62">
        <v>47</v>
      </c>
      <c r="AI24" s="62">
        <v>153</v>
      </c>
      <c r="AJ24" s="62">
        <v>157</v>
      </c>
      <c r="AK24" s="74">
        <f t="shared" si="1"/>
        <v>-4</v>
      </c>
      <c r="AL24" s="75"/>
    </row>
    <row r="25" spans="1:38" ht="12.75" customHeight="1" x14ac:dyDescent="0.2">
      <c r="B25" s="60" t="s">
        <v>296</v>
      </c>
      <c r="C25" s="54" t="s">
        <v>122</v>
      </c>
      <c r="D25" s="63" t="s">
        <v>0</v>
      </c>
      <c r="E25" s="68">
        <v>856</v>
      </c>
      <c r="F25" s="65">
        <f>G25+H25+I25</f>
        <v>735</v>
      </c>
      <c r="G25" s="65">
        <v>246</v>
      </c>
      <c r="H25" s="65">
        <v>231</v>
      </c>
      <c r="I25" s="65">
        <v>258</v>
      </c>
      <c r="J25" s="65">
        <v>887</v>
      </c>
      <c r="K25" s="65">
        <v>881</v>
      </c>
      <c r="L25" s="76">
        <f>J25-K25</f>
        <v>6</v>
      </c>
      <c r="M25" s="77">
        <v>4</v>
      </c>
      <c r="N25" s="3"/>
      <c r="O25" s="17"/>
      <c r="P25" s="54" t="s">
        <v>720</v>
      </c>
      <c r="Q25" s="55">
        <f>S25*3+T25</f>
        <v>45</v>
      </c>
      <c r="R25" s="56">
        <f>S25+T25+U25</f>
        <v>38</v>
      </c>
      <c r="S25" s="56">
        <v>11</v>
      </c>
      <c r="T25" s="56">
        <v>12</v>
      </c>
      <c r="U25" s="56">
        <v>15</v>
      </c>
      <c r="V25" s="56">
        <v>35</v>
      </c>
      <c r="W25" s="56">
        <v>52</v>
      </c>
      <c r="X25" s="56">
        <f>V25-W25</f>
        <v>-17</v>
      </c>
      <c r="Y25" s="3"/>
      <c r="AB25" s="54" t="s">
        <v>228</v>
      </c>
      <c r="AC25" s="62" t="s">
        <v>87</v>
      </c>
      <c r="AD25" s="67">
        <v>73</v>
      </c>
      <c r="AE25" s="62">
        <f t="shared" si="0"/>
        <v>78</v>
      </c>
      <c r="AF25" s="62">
        <v>24</v>
      </c>
      <c r="AG25" s="62">
        <v>25</v>
      </c>
      <c r="AH25" s="62">
        <v>29</v>
      </c>
      <c r="AI25" s="62">
        <v>87</v>
      </c>
      <c r="AJ25" s="62">
        <v>99</v>
      </c>
      <c r="AK25" s="74">
        <f t="shared" si="1"/>
        <v>-12</v>
      </c>
      <c r="AL25" s="75"/>
    </row>
    <row r="26" spans="1:38" ht="12.75" customHeight="1" x14ac:dyDescent="0.2">
      <c r="B26" s="60" t="s">
        <v>294</v>
      </c>
      <c r="C26" s="54" t="s">
        <v>125</v>
      </c>
      <c r="D26" s="63" t="s">
        <v>0</v>
      </c>
      <c r="E26" s="68">
        <v>853</v>
      </c>
      <c r="F26" s="65">
        <f>G26+H26+I26</f>
        <v>676</v>
      </c>
      <c r="G26" s="65">
        <v>247</v>
      </c>
      <c r="H26" s="65">
        <v>178</v>
      </c>
      <c r="I26" s="65">
        <v>251</v>
      </c>
      <c r="J26" s="65">
        <v>861</v>
      </c>
      <c r="K26" s="65">
        <v>892</v>
      </c>
      <c r="L26" s="76">
        <f>J26-K26</f>
        <v>-31</v>
      </c>
      <c r="M26" s="77"/>
      <c r="N26" s="3"/>
      <c r="O26" s="17"/>
      <c r="P26" s="7"/>
      <c r="Q26" s="46"/>
      <c r="R26" s="46"/>
      <c r="S26" s="46"/>
      <c r="T26" s="46"/>
      <c r="U26" s="46"/>
      <c r="V26" s="46"/>
      <c r="W26" s="46"/>
      <c r="X26" s="46"/>
      <c r="Y26" s="3"/>
      <c r="AB26" s="54" t="s">
        <v>218</v>
      </c>
      <c r="AC26" s="63" t="s">
        <v>6</v>
      </c>
      <c r="AD26" s="67">
        <v>63</v>
      </c>
      <c r="AE26" s="62">
        <f t="shared" si="0"/>
        <v>88</v>
      </c>
      <c r="AF26" s="62">
        <v>23</v>
      </c>
      <c r="AG26" s="62">
        <v>17</v>
      </c>
      <c r="AH26" s="62">
        <v>48</v>
      </c>
      <c r="AI26" s="62">
        <v>73</v>
      </c>
      <c r="AJ26" s="62">
        <v>148</v>
      </c>
      <c r="AK26" s="74">
        <f t="shared" si="1"/>
        <v>-75</v>
      </c>
      <c r="AL26" s="75"/>
    </row>
    <row r="27" spans="1:38" ht="12.75" customHeight="1" x14ac:dyDescent="0.2">
      <c r="B27" s="60" t="s">
        <v>293</v>
      </c>
      <c r="C27" s="54" t="s">
        <v>180</v>
      </c>
      <c r="D27" s="63" t="s">
        <v>87</v>
      </c>
      <c r="E27" s="68">
        <v>708</v>
      </c>
      <c r="F27" s="65">
        <f>G27+H27+I27</f>
        <v>603</v>
      </c>
      <c r="G27" s="65">
        <v>181</v>
      </c>
      <c r="H27" s="65">
        <v>173</v>
      </c>
      <c r="I27" s="65">
        <v>249</v>
      </c>
      <c r="J27" s="65">
        <v>676</v>
      </c>
      <c r="K27" s="65">
        <v>872</v>
      </c>
      <c r="L27" s="76">
        <f>J27-K27</f>
        <v>-196</v>
      </c>
      <c r="M27" s="77"/>
      <c r="N27" s="3"/>
      <c r="P27" s="7"/>
      <c r="Q27" s="46">
        <f t="shared" ref="Q27:X27" si="2">SUM(Q6:Q25)</f>
        <v>1041</v>
      </c>
      <c r="R27" s="46">
        <f t="shared" si="2"/>
        <v>760</v>
      </c>
      <c r="S27" s="46">
        <f t="shared" si="2"/>
        <v>281</v>
      </c>
      <c r="T27" s="46">
        <f t="shared" si="2"/>
        <v>198</v>
      </c>
      <c r="U27" s="46">
        <f t="shared" si="2"/>
        <v>281</v>
      </c>
      <c r="V27" s="46">
        <f t="shared" si="2"/>
        <v>959</v>
      </c>
      <c r="W27" s="46">
        <f t="shared" si="2"/>
        <v>959</v>
      </c>
      <c r="X27" s="46">
        <f t="shared" si="2"/>
        <v>0</v>
      </c>
      <c r="Y27" s="3"/>
      <c r="AB27" s="54" t="s">
        <v>196</v>
      </c>
      <c r="AC27" s="63" t="s">
        <v>6</v>
      </c>
      <c r="AD27" s="67">
        <v>41</v>
      </c>
      <c r="AE27" s="62">
        <f t="shared" si="0"/>
        <v>42</v>
      </c>
      <c r="AF27" s="62">
        <v>10</v>
      </c>
      <c r="AG27" s="62">
        <v>11</v>
      </c>
      <c r="AH27" s="62">
        <v>21</v>
      </c>
      <c r="AI27" s="62">
        <v>47</v>
      </c>
      <c r="AJ27" s="62">
        <v>67</v>
      </c>
      <c r="AK27" s="74">
        <f t="shared" si="1"/>
        <v>-20</v>
      </c>
      <c r="AL27" s="75"/>
    </row>
    <row r="28" spans="1:38" ht="12.75" customHeight="1" x14ac:dyDescent="0.2">
      <c r="B28" s="60" t="s">
        <v>292</v>
      </c>
      <c r="C28" s="54" t="s">
        <v>225</v>
      </c>
      <c r="D28" s="62" t="s">
        <v>116</v>
      </c>
      <c r="E28" s="68">
        <v>686</v>
      </c>
      <c r="F28" s="65">
        <f>G28+H28+I28</f>
        <v>587</v>
      </c>
      <c r="G28" s="65">
        <v>189</v>
      </c>
      <c r="H28" s="65">
        <v>165</v>
      </c>
      <c r="I28" s="65">
        <v>233</v>
      </c>
      <c r="J28" s="65">
        <v>652</v>
      </c>
      <c r="K28" s="65">
        <v>774</v>
      </c>
      <c r="L28" s="76">
        <f>J28-K28</f>
        <v>-122</v>
      </c>
      <c r="M28" s="77"/>
      <c r="N28" s="3"/>
      <c r="P28" s="7"/>
      <c r="Q28" s="5"/>
      <c r="X28" s="4"/>
      <c r="Y28" s="3"/>
      <c r="AB28" s="54" t="s">
        <v>144</v>
      </c>
      <c r="AC28" s="62" t="s">
        <v>21</v>
      </c>
      <c r="AD28" s="67">
        <v>17</v>
      </c>
      <c r="AE28" s="62">
        <f t="shared" si="0"/>
        <v>16</v>
      </c>
      <c r="AF28" s="62">
        <v>7</v>
      </c>
      <c r="AG28" s="62">
        <v>3</v>
      </c>
      <c r="AH28" s="62">
        <v>6</v>
      </c>
      <c r="AI28" s="62">
        <v>15</v>
      </c>
      <c r="AJ28" s="62">
        <v>15</v>
      </c>
      <c r="AK28" s="74">
        <f t="shared" si="1"/>
        <v>0</v>
      </c>
      <c r="AL28" s="75"/>
    </row>
    <row r="29" spans="1:38" ht="12.75" customHeight="1" x14ac:dyDescent="0.2">
      <c r="B29" s="60" t="s">
        <v>291</v>
      </c>
      <c r="C29" s="54" t="s">
        <v>233</v>
      </c>
      <c r="D29" s="62" t="s">
        <v>15</v>
      </c>
      <c r="E29" s="68">
        <v>661</v>
      </c>
      <c r="F29" s="65">
        <f>G29+H29+I29</f>
        <v>557</v>
      </c>
      <c r="G29" s="65">
        <v>171</v>
      </c>
      <c r="H29" s="65">
        <v>165</v>
      </c>
      <c r="I29" s="65">
        <v>221</v>
      </c>
      <c r="J29" s="65">
        <v>640</v>
      </c>
      <c r="K29" s="65">
        <v>779</v>
      </c>
      <c r="L29" s="76">
        <f>J29-K29</f>
        <v>-139</v>
      </c>
      <c r="M29" s="77"/>
      <c r="N29" s="3"/>
      <c r="P29" s="7"/>
      <c r="Q29" s="5"/>
      <c r="X29" s="4"/>
      <c r="Y29" s="3"/>
      <c r="AB29" s="54" t="s">
        <v>237</v>
      </c>
      <c r="AC29" s="63" t="s">
        <v>2</v>
      </c>
      <c r="AD29" s="67">
        <v>43</v>
      </c>
      <c r="AE29" s="62">
        <f t="shared" si="0"/>
        <v>59</v>
      </c>
      <c r="AF29" s="62">
        <v>13</v>
      </c>
      <c r="AG29" s="62">
        <v>16</v>
      </c>
      <c r="AH29" s="62">
        <v>30</v>
      </c>
      <c r="AI29" s="62">
        <v>52</v>
      </c>
      <c r="AJ29" s="62">
        <v>96</v>
      </c>
      <c r="AK29" s="74">
        <f t="shared" si="1"/>
        <v>-44</v>
      </c>
      <c r="AL29" s="75"/>
    </row>
    <row r="30" spans="1:38" ht="12.75" customHeight="1" x14ac:dyDescent="0.2">
      <c r="B30" s="60" t="s">
        <v>290</v>
      </c>
      <c r="C30" s="54" t="s">
        <v>335</v>
      </c>
      <c r="D30" s="62" t="s">
        <v>116</v>
      </c>
      <c r="E30" s="68">
        <v>612</v>
      </c>
      <c r="F30" s="65">
        <f>G30+H30+I30</f>
        <v>582</v>
      </c>
      <c r="G30" s="65">
        <v>169</v>
      </c>
      <c r="H30" s="65">
        <v>186</v>
      </c>
      <c r="I30" s="65">
        <v>227</v>
      </c>
      <c r="J30" s="65">
        <v>598</v>
      </c>
      <c r="K30" s="65">
        <v>700</v>
      </c>
      <c r="L30" s="76">
        <f>J30-K30</f>
        <v>-102</v>
      </c>
      <c r="M30" s="77"/>
      <c r="N30" s="3"/>
      <c r="P30" s="7"/>
      <c r="Q30" s="5"/>
      <c r="X30" s="4"/>
      <c r="Y30" s="3"/>
      <c r="AB30" s="54" t="s">
        <v>176</v>
      </c>
      <c r="AC30" s="62" t="s">
        <v>9</v>
      </c>
      <c r="AD30" s="67">
        <v>31</v>
      </c>
      <c r="AE30" s="62">
        <f t="shared" si="0"/>
        <v>31</v>
      </c>
      <c r="AF30" s="62">
        <v>11</v>
      </c>
      <c r="AG30" s="62">
        <v>9</v>
      </c>
      <c r="AH30" s="62">
        <v>11</v>
      </c>
      <c r="AI30" s="62">
        <v>32</v>
      </c>
      <c r="AJ30" s="62">
        <v>33</v>
      </c>
      <c r="AK30" s="74">
        <f t="shared" si="1"/>
        <v>-1</v>
      </c>
      <c r="AL30" s="75"/>
    </row>
    <row r="31" spans="1:38" ht="12.75" customHeight="1" x14ac:dyDescent="0.2">
      <c r="B31" s="60" t="s">
        <v>289</v>
      </c>
      <c r="C31" s="54" t="s">
        <v>158</v>
      </c>
      <c r="D31" s="62" t="s">
        <v>55</v>
      </c>
      <c r="E31" s="68">
        <v>585</v>
      </c>
      <c r="F31" s="65">
        <f>G31+H31+I31</f>
        <v>598</v>
      </c>
      <c r="G31" s="65">
        <v>188</v>
      </c>
      <c r="H31" s="65">
        <v>142</v>
      </c>
      <c r="I31" s="65">
        <v>268</v>
      </c>
      <c r="J31" s="65">
        <v>690</v>
      </c>
      <c r="K31" s="65">
        <v>837</v>
      </c>
      <c r="L31" s="76">
        <f>J31-K31</f>
        <v>-147</v>
      </c>
      <c r="M31" s="77"/>
      <c r="N31" s="3"/>
      <c r="P31" s="7"/>
      <c r="Q31" s="5"/>
      <c r="X31" s="4"/>
      <c r="Y31" s="3"/>
      <c r="AB31" s="54" t="s">
        <v>53</v>
      </c>
      <c r="AC31" s="63" t="s">
        <v>18</v>
      </c>
      <c r="AD31" s="67">
        <v>2</v>
      </c>
      <c r="AE31" s="62">
        <f t="shared" si="0"/>
        <v>8</v>
      </c>
      <c r="AF31" s="62">
        <v>0</v>
      </c>
      <c r="AG31" s="62">
        <v>2</v>
      </c>
      <c r="AH31" s="62">
        <v>6</v>
      </c>
      <c r="AI31" s="62">
        <v>4</v>
      </c>
      <c r="AJ31" s="62">
        <v>16</v>
      </c>
      <c r="AK31" s="74">
        <f t="shared" si="1"/>
        <v>-12</v>
      </c>
      <c r="AL31" s="75"/>
    </row>
    <row r="32" spans="1:38" ht="12.75" customHeight="1" x14ac:dyDescent="0.2">
      <c r="B32" s="60" t="s">
        <v>288</v>
      </c>
      <c r="C32" s="57" t="s">
        <v>139</v>
      </c>
      <c r="D32" s="62" t="s">
        <v>35</v>
      </c>
      <c r="E32" s="68">
        <v>556</v>
      </c>
      <c r="F32" s="65">
        <f>G32+H32+I32</f>
        <v>460</v>
      </c>
      <c r="G32" s="65">
        <v>153</v>
      </c>
      <c r="H32" s="65">
        <v>109</v>
      </c>
      <c r="I32" s="65">
        <v>198</v>
      </c>
      <c r="J32" s="65">
        <v>571</v>
      </c>
      <c r="K32" s="65">
        <v>653</v>
      </c>
      <c r="L32" s="76">
        <f>J32-K32</f>
        <v>-82</v>
      </c>
      <c r="M32" s="77"/>
      <c r="N32" s="3"/>
      <c r="P32" s="7"/>
      <c r="Q32" s="5"/>
      <c r="X32" s="4"/>
      <c r="Y32" s="3"/>
      <c r="AB32" s="54" t="s">
        <v>239</v>
      </c>
      <c r="AC32" s="63" t="s">
        <v>87</v>
      </c>
      <c r="AD32" s="67">
        <v>85</v>
      </c>
      <c r="AE32" s="62">
        <f t="shared" si="0"/>
        <v>74</v>
      </c>
      <c r="AF32" s="62">
        <v>25</v>
      </c>
      <c r="AG32" s="62">
        <v>27</v>
      </c>
      <c r="AH32" s="62">
        <v>22</v>
      </c>
      <c r="AI32" s="62">
        <v>90</v>
      </c>
      <c r="AJ32" s="62">
        <v>73</v>
      </c>
      <c r="AK32" s="74">
        <f t="shared" si="1"/>
        <v>17</v>
      </c>
      <c r="AL32" s="75"/>
    </row>
    <row r="33" spans="1:38" ht="12.75" customHeight="1" x14ac:dyDescent="0.2">
      <c r="A33" s="48">
        <v>2026</v>
      </c>
      <c r="B33" s="60" t="s">
        <v>287</v>
      </c>
      <c r="C33" s="54" t="s">
        <v>115</v>
      </c>
      <c r="D33" s="62" t="s">
        <v>0</v>
      </c>
      <c r="E33" s="68">
        <v>538</v>
      </c>
      <c r="F33" s="65">
        <f>G33+H33+I33</f>
        <v>431</v>
      </c>
      <c r="G33" s="65">
        <v>146</v>
      </c>
      <c r="H33" s="65">
        <v>137</v>
      </c>
      <c r="I33" s="65">
        <v>148</v>
      </c>
      <c r="J33" s="65">
        <v>520</v>
      </c>
      <c r="K33" s="65">
        <v>540</v>
      </c>
      <c r="L33" s="76">
        <f>J33-K33</f>
        <v>-20</v>
      </c>
      <c r="M33" s="77"/>
      <c r="N33" s="3"/>
      <c r="P33" s="7"/>
      <c r="Q33" s="5"/>
      <c r="X33" s="4"/>
      <c r="Y33" s="3"/>
      <c r="AB33" s="54" t="s">
        <v>335</v>
      </c>
      <c r="AC33" s="62" t="s">
        <v>116</v>
      </c>
      <c r="AD33" s="67">
        <v>612</v>
      </c>
      <c r="AE33" s="62">
        <f t="shared" si="0"/>
        <v>582</v>
      </c>
      <c r="AF33" s="62">
        <v>169</v>
      </c>
      <c r="AG33" s="62">
        <v>186</v>
      </c>
      <c r="AH33" s="62">
        <v>227</v>
      </c>
      <c r="AI33" s="62">
        <v>598</v>
      </c>
      <c r="AJ33" s="62">
        <v>700</v>
      </c>
      <c r="AK33" s="74">
        <f t="shared" si="1"/>
        <v>-102</v>
      </c>
      <c r="AL33" s="75"/>
    </row>
    <row r="34" spans="1:38" ht="12.75" customHeight="1" x14ac:dyDescent="0.2">
      <c r="B34" s="60" t="s">
        <v>286</v>
      </c>
      <c r="C34" s="54" t="s">
        <v>78</v>
      </c>
      <c r="D34" s="62" t="s">
        <v>55</v>
      </c>
      <c r="E34" s="68">
        <v>497</v>
      </c>
      <c r="F34" s="65">
        <f>G34+H34+I34</f>
        <v>485</v>
      </c>
      <c r="G34" s="65">
        <v>145</v>
      </c>
      <c r="H34" s="65">
        <v>151</v>
      </c>
      <c r="I34" s="65">
        <v>189</v>
      </c>
      <c r="J34" s="65">
        <v>581</v>
      </c>
      <c r="K34" s="65">
        <v>688</v>
      </c>
      <c r="L34" s="76">
        <f>J34-K34</f>
        <v>-107</v>
      </c>
      <c r="M34" s="77"/>
      <c r="N34" s="3"/>
      <c r="P34" s="7"/>
      <c r="Q34" s="5"/>
      <c r="X34" s="4"/>
      <c r="Y34" s="3"/>
      <c r="AB34" s="54" t="s">
        <v>162</v>
      </c>
      <c r="AC34" s="62" t="s">
        <v>55</v>
      </c>
      <c r="AD34" s="67">
        <v>25</v>
      </c>
      <c r="AE34" s="62">
        <f t="shared" si="0"/>
        <v>32</v>
      </c>
      <c r="AF34" s="62">
        <v>7</v>
      </c>
      <c r="AG34" s="62">
        <v>11</v>
      </c>
      <c r="AH34" s="62">
        <v>14</v>
      </c>
      <c r="AI34" s="62">
        <v>30</v>
      </c>
      <c r="AJ34" s="62">
        <v>47</v>
      </c>
      <c r="AK34" s="74">
        <f t="shared" si="1"/>
        <v>-17</v>
      </c>
      <c r="AL34" s="75"/>
    </row>
    <row r="35" spans="1:38" ht="12.75" customHeight="1" x14ac:dyDescent="0.2">
      <c r="B35" s="60" t="s">
        <v>285</v>
      </c>
      <c r="C35" s="54" t="s">
        <v>84</v>
      </c>
      <c r="D35" s="62" t="s">
        <v>21</v>
      </c>
      <c r="E35" s="68">
        <v>476</v>
      </c>
      <c r="F35" s="65">
        <f>G35+H35+I35</f>
        <v>489</v>
      </c>
      <c r="G35" s="65">
        <v>124</v>
      </c>
      <c r="H35" s="65">
        <v>148</v>
      </c>
      <c r="I35" s="65">
        <v>217</v>
      </c>
      <c r="J35" s="65">
        <v>491</v>
      </c>
      <c r="K35" s="65">
        <v>663</v>
      </c>
      <c r="L35" s="76">
        <f>J35-K35</f>
        <v>-172</v>
      </c>
      <c r="M35" s="77"/>
      <c r="N35" s="3"/>
      <c r="P35" s="7"/>
      <c r="Q35" s="5"/>
      <c r="X35" s="4"/>
      <c r="Y35" s="3"/>
      <c r="AB35" s="54" t="s">
        <v>203</v>
      </c>
      <c r="AC35" s="63" t="s">
        <v>6</v>
      </c>
      <c r="AD35" s="67">
        <v>49</v>
      </c>
      <c r="AE35" s="62">
        <f t="shared" si="0"/>
        <v>63</v>
      </c>
      <c r="AF35" s="62">
        <v>15</v>
      </c>
      <c r="AG35" s="62">
        <v>18</v>
      </c>
      <c r="AH35" s="62">
        <v>30</v>
      </c>
      <c r="AI35" s="62">
        <v>51</v>
      </c>
      <c r="AJ35" s="62">
        <v>76</v>
      </c>
      <c r="AK35" s="74">
        <f t="shared" si="1"/>
        <v>-25</v>
      </c>
      <c r="AL35" s="75"/>
    </row>
    <row r="36" spans="1:38" ht="12.75" customHeight="1" x14ac:dyDescent="0.2">
      <c r="B36" s="60" t="s">
        <v>284</v>
      </c>
      <c r="C36" s="54" t="s">
        <v>135</v>
      </c>
      <c r="D36" s="62" t="s">
        <v>41</v>
      </c>
      <c r="E36" s="68">
        <v>391</v>
      </c>
      <c r="F36" s="65">
        <f>G36+H36+I36</f>
        <v>427</v>
      </c>
      <c r="G36" s="65">
        <v>112</v>
      </c>
      <c r="H36" s="65">
        <v>117</v>
      </c>
      <c r="I36" s="65">
        <v>198</v>
      </c>
      <c r="J36" s="65">
        <v>490</v>
      </c>
      <c r="K36" s="65">
        <v>687</v>
      </c>
      <c r="L36" s="76">
        <f>J36-K36</f>
        <v>-197</v>
      </c>
      <c r="M36" s="77"/>
      <c r="N36" s="3"/>
      <c r="P36" s="7"/>
      <c r="Q36" s="5"/>
      <c r="X36" s="4"/>
      <c r="Y36" s="3"/>
      <c r="AA36" s="1">
        <v>2026</v>
      </c>
      <c r="AB36" s="54" t="s">
        <v>274</v>
      </c>
      <c r="AC36" s="62" t="s">
        <v>15</v>
      </c>
      <c r="AD36" s="67">
        <v>302</v>
      </c>
      <c r="AE36" s="62">
        <f t="shared" si="0"/>
        <v>293</v>
      </c>
      <c r="AF36" s="62">
        <v>75</v>
      </c>
      <c r="AG36" s="62">
        <v>85</v>
      </c>
      <c r="AH36" s="62">
        <v>133</v>
      </c>
      <c r="AI36" s="62">
        <v>280</v>
      </c>
      <c r="AJ36" s="62">
        <v>400</v>
      </c>
      <c r="AK36" s="74">
        <f t="shared" si="1"/>
        <v>-120</v>
      </c>
      <c r="AL36" s="75">
        <v>3</v>
      </c>
    </row>
    <row r="37" spans="1:38" ht="12.75" customHeight="1" x14ac:dyDescent="0.2">
      <c r="B37" s="60" t="s">
        <v>283</v>
      </c>
      <c r="C37" s="54" t="s">
        <v>258</v>
      </c>
      <c r="D37" s="62" t="s">
        <v>15</v>
      </c>
      <c r="E37" s="68">
        <v>383</v>
      </c>
      <c r="F37" s="65">
        <f>G37+H37+I37</f>
        <v>365</v>
      </c>
      <c r="G37" s="65">
        <v>103</v>
      </c>
      <c r="H37" s="65">
        <v>96</v>
      </c>
      <c r="I37" s="65">
        <v>166</v>
      </c>
      <c r="J37" s="65">
        <v>404</v>
      </c>
      <c r="K37" s="65">
        <v>532</v>
      </c>
      <c r="L37" s="76">
        <f>J37-K37</f>
        <v>-128</v>
      </c>
      <c r="M37" s="77"/>
      <c r="N37" s="3"/>
      <c r="P37" s="7"/>
      <c r="Q37" s="5"/>
      <c r="X37" s="4"/>
      <c r="Y37" s="3"/>
      <c r="AB37" s="54" t="s">
        <v>91</v>
      </c>
      <c r="AC37" s="63" t="s">
        <v>13</v>
      </c>
      <c r="AD37" s="67">
        <v>5</v>
      </c>
      <c r="AE37" s="62">
        <f t="shared" si="0"/>
        <v>9</v>
      </c>
      <c r="AF37" s="62">
        <v>1</v>
      </c>
      <c r="AG37" s="62">
        <v>3</v>
      </c>
      <c r="AH37" s="62">
        <v>5</v>
      </c>
      <c r="AI37" s="62">
        <v>2</v>
      </c>
      <c r="AJ37" s="62">
        <v>9</v>
      </c>
      <c r="AK37" s="74">
        <f t="shared" si="1"/>
        <v>-7</v>
      </c>
      <c r="AL37" s="75"/>
    </row>
    <row r="38" spans="1:38" ht="12.75" customHeight="1" x14ac:dyDescent="0.2">
      <c r="B38" s="60" t="s">
        <v>282</v>
      </c>
      <c r="C38" s="54" t="s">
        <v>278</v>
      </c>
      <c r="D38" s="63" t="s">
        <v>25</v>
      </c>
      <c r="E38" s="68">
        <v>370</v>
      </c>
      <c r="F38" s="65">
        <f>G38+H38+I38</f>
        <v>354</v>
      </c>
      <c r="G38" s="65">
        <v>94</v>
      </c>
      <c r="H38" s="65">
        <v>103</v>
      </c>
      <c r="I38" s="65">
        <v>157</v>
      </c>
      <c r="J38" s="65">
        <v>373</v>
      </c>
      <c r="K38" s="65">
        <v>486</v>
      </c>
      <c r="L38" s="76">
        <f>J38-K38</f>
        <v>-113</v>
      </c>
      <c r="M38" s="77"/>
      <c r="N38" s="3"/>
      <c r="P38" s="7"/>
      <c r="Q38" s="5"/>
      <c r="X38" s="4"/>
      <c r="Y38" s="3"/>
      <c r="AB38" s="54" t="s">
        <v>242</v>
      </c>
      <c r="AC38" s="63" t="s">
        <v>35</v>
      </c>
      <c r="AD38" s="67">
        <v>86</v>
      </c>
      <c r="AE38" s="62">
        <f t="shared" si="0"/>
        <v>84</v>
      </c>
      <c r="AF38" s="62">
        <v>33</v>
      </c>
      <c r="AG38" s="62">
        <v>19</v>
      </c>
      <c r="AH38" s="62">
        <v>32</v>
      </c>
      <c r="AI38" s="62">
        <v>93</v>
      </c>
      <c r="AJ38" s="62">
        <v>94</v>
      </c>
      <c r="AK38" s="74">
        <f t="shared" si="1"/>
        <v>-1</v>
      </c>
      <c r="AL38" s="75"/>
    </row>
    <row r="39" spans="1:38" ht="12.75" customHeight="1" x14ac:dyDescent="0.2">
      <c r="B39" s="60" t="s">
        <v>281</v>
      </c>
      <c r="C39" s="54" t="s">
        <v>84</v>
      </c>
      <c r="D39" s="62" t="s">
        <v>9</v>
      </c>
      <c r="E39" s="68">
        <v>348</v>
      </c>
      <c r="F39" s="65">
        <f>G39+H39+I39</f>
        <v>343</v>
      </c>
      <c r="G39" s="65">
        <v>115</v>
      </c>
      <c r="H39" s="65">
        <v>105</v>
      </c>
      <c r="I39" s="65">
        <v>123</v>
      </c>
      <c r="J39" s="65">
        <v>378</v>
      </c>
      <c r="K39" s="65">
        <v>380</v>
      </c>
      <c r="L39" s="76">
        <f>J39-K39</f>
        <v>-2</v>
      </c>
      <c r="M39" s="77"/>
      <c r="N39" s="3"/>
      <c r="P39" s="7"/>
      <c r="Q39" s="5"/>
      <c r="X39" s="4"/>
      <c r="Y39" s="3"/>
      <c r="AB39" s="54" t="s">
        <v>46</v>
      </c>
      <c r="AC39" s="62" t="s">
        <v>130</v>
      </c>
      <c r="AD39" s="67">
        <v>104</v>
      </c>
      <c r="AE39" s="62">
        <f t="shared" si="0"/>
        <v>113</v>
      </c>
      <c r="AF39" s="62">
        <v>33</v>
      </c>
      <c r="AG39" s="62">
        <v>37</v>
      </c>
      <c r="AH39" s="62">
        <v>43</v>
      </c>
      <c r="AI39" s="62">
        <v>116</v>
      </c>
      <c r="AJ39" s="62">
        <v>145</v>
      </c>
      <c r="AK39" s="74">
        <f t="shared" si="1"/>
        <v>-29</v>
      </c>
      <c r="AL39" s="75"/>
    </row>
    <row r="40" spans="1:38" ht="12.75" customHeight="1" x14ac:dyDescent="0.2">
      <c r="B40" s="60" t="s">
        <v>279</v>
      </c>
      <c r="C40" s="54" t="s">
        <v>93</v>
      </c>
      <c r="D40" s="62" t="s">
        <v>0</v>
      </c>
      <c r="E40" s="68">
        <v>343</v>
      </c>
      <c r="F40" s="65">
        <f>G40+H40+I40</f>
        <v>238</v>
      </c>
      <c r="G40" s="65">
        <v>103</v>
      </c>
      <c r="H40" s="65">
        <v>55</v>
      </c>
      <c r="I40" s="65">
        <v>80</v>
      </c>
      <c r="J40" s="65">
        <v>323</v>
      </c>
      <c r="K40" s="65">
        <v>279</v>
      </c>
      <c r="L40" s="76">
        <f>J40-K40</f>
        <v>44</v>
      </c>
      <c r="M40" s="77"/>
      <c r="N40" s="3"/>
      <c r="P40" s="7"/>
      <c r="Q40" s="5"/>
      <c r="X40" s="4"/>
      <c r="Y40" s="3"/>
      <c r="AB40" s="54" t="s">
        <v>46</v>
      </c>
      <c r="AC40" s="62" t="s">
        <v>0</v>
      </c>
      <c r="AD40" s="67">
        <v>26</v>
      </c>
      <c r="AE40" s="62">
        <f t="shared" si="0"/>
        <v>29</v>
      </c>
      <c r="AF40" s="62">
        <v>8</v>
      </c>
      <c r="AG40" s="62">
        <v>9</v>
      </c>
      <c r="AH40" s="62">
        <v>12</v>
      </c>
      <c r="AI40" s="62">
        <v>25</v>
      </c>
      <c r="AJ40" s="62">
        <v>34</v>
      </c>
      <c r="AK40" s="74">
        <f t="shared" si="1"/>
        <v>-9</v>
      </c>
      <c r="AL40" s="75"/>
    </row>
    <row r="41" spans="1:38" ht="12.75" customHeight="1" x14ac:dyDescent="0.2">
      <c r="B41" s="60" t="s">
        <v>277</v>
      </c>
      <c r="C41" s="54" t="s">
        <v>275</v>
      </c>
      <c r="D41" s="63" t="s">
        <v>15</v>
      </c>
      <c r="E41" s="68">
        <v>308</v>
      </c>
      <c r="F41" s="65">
        <f>G41+H41+I41</f>
        <v>319</v>
      </c>
      <c r="G41" s="65">
        <v>77</v>
      </c>
      <c r="H41" s="65">
        <v>85</v>
      </c>
      <c r="I41" s="65">
        <v>157</v>
      </c>
      <c r="J41" s="65">
        <v>315</v>
      </c>
      <c r="K41" s="65">
        <v>487</v>
      </c>
      <c r="L41" s="76">
        <f>J41-K41</f>
        <v>-172</v>
      </c>
      <c r="M41" s="77"/>
      <c r="N41" s="3"/>
      <c r="P41" s="7"/>
      <c r="Q41" s="5"/>
      <c r="X41" s="4"/>
      <c r="Y41" s="3"/>
      <c r="AB41" s="54" t="s">
        <v>222</v>
      </c>
      <c r="AC41" s="63" t="s">
        <v>64</v>
      </c>
      <c r="AD41" s="67">
        <v>44</v>
      </c>
      <c r="AE41" s="62">
        <f t="shared" si="0"/>
        <v>59</v>
      </c>
      <c r="AF41" s="62">
        <v>16</v>
      </c>
      <c r="AG41" s="62">
        <v>10</v>
      </c>
      <c r="AH41" s="62">
        <v>33</v>
      </c>
      <c r="AI41" s="62">
        <v>50</v>
      </c>
      <c r="AJ41" s="62">
        <v>97</v>
      </c>
      <c r="AK41" s="74">
        <f t="shared" si="1"/>
        <v>-47</v>
      </c>
      <c r="AL41" s="75"/>
    </row>
    <row r="42" spans="1:38" ht="12.75" customHeight="1" x14ac:dyDescent="0.2">
      <c r="A42" s="48">
        <v>2026</v>
      </c>
      <c r="B42" s="60" t="s">
        <v>276</v>
      </c>
      <c r="C42" s="54" t="s">
        <v>274</v>
      </c>
      <c r="D42" s="62" t="s">
        <v>15</v>
      </c>
      <c r="E42" s="68">
        <v>302</v>
      </c>
      <c r="F42" s="65">
        <f>G42+H42+I42</f>
        <v>293</v>
      </c>
      <c r="G42" s="65">
        <v>75</v>
      </c>
      <c r="H42" s="65">
        <v>85</v>
      </c>
      <c r="I42" s="65">
        <v>133</v>
      </c>
      <c r="J42" s="65">
        <v>280</v>
      </c>
      <c r="K42" s="65">
        <v>400</v>
      </c>
      <c r="L42" s="76">
        <f>J42-K42</f>
        <v>-120</v>
      </c>
      <c r="M42" s="77">
        <v>3</v>
      </c>
      <c r="N42" s="3"/>
      <c r="P42" s="7"/>
      <c r="Q42" s="5"/>
      <c r="X42" s="4"/>
      <c r="Y42" s="3"/>
      <c r="AA42" s="1">
        <v>2026</v>
      </c>
      <c r="AB42" s="54" t="s">
        <v>265</v>
      </c>
      <c r="AC42" s="62" t="s">
        <v>0</v>
      </c>
      <c r="AD42" s="67">
        <v>2285</v>
      </c>
      <c r="AE42" s="62">
        <f t="shared" si="0"/>
        <v>1601</v>
      </c>
      <c r="AF42" s="62">
        <v>667</v>
      </c>
      <c r="AG42" s="62">
        <v>479</v>
      </c>
      <c r="AH42" s="62">
        <v>455</v>
      </c>
      <c r="AI42" s="62">
        <v>2075</v>
      </c>
      <c r="AJ42" s="62">
        <v>1690</v>
      </c>
      <c r="AK42" s="74">
        <f t="shared" si="1"/>
        <v>385</v>
      </c>
      <c r="AL42" s="75"/>
    </row>
    <row r="43" spans="1:38" ht="12.75" customHeight="1" x14ac:dyDescent="0.2">
      <c r="A43" s="48">
        <v>2026</v>
      </c>
      <c r="B43" s="60" t="s">
        <v>273</v>
      </c>
      <c r="C43" s="54" t="s">
        <v>112</v>
      </c>
      <c r="D43" s="62" t="s">
        <v>41</v>
      </c>
      <c r="E43" s="68">
        <v>234</v>
      </c>
      <c r="F43" s="65">
        <f>G43+H43+I43</f>
        <v>246</v>
      </c>
      <c r="G43" s="65">
        <v>76</v>
      </c>
      <c r="H43" s="65">
        <v>68</v>
      </c>
      <c r="I43" s="65">
        <v>102</v>
      </c>
      <c r="J43" s="65">
        <v>266</v>
      </c>
      <c r="K43" s="65">
        <v>307</v>
      </c>
      <c r="L43" s="76">
        <f>J43-K43</f>
        <v>-41</v>
      </c>
      <c r="M43" s="77"/>
      <c r="N43" s="3"/>
      <c r="P43" s="7"/>
      <c r="Q43" s="5"/>
      <c r="X43" s="4"/>
      <c r="Y43" s="3"/>
      <c r="AA43" s="1">
        <v>2026</v>
      </c>
      <c r="AB43" s="54" t="s">
        <v>263</v>
      </c>
      <c r="AC43" s="63" t="s">
        <v>35</v>
      </c>
      <c r="AD43" s="67">
        <v>1336</v>
      </c>
      <c r="AE43" s="62">
        <f t="shared" si="0"/>
        <v>1121</v>
      </c>
      <c r="AF43" s="62">
        <v>389</v>
      </c>
      <c r="AG43" s="62">
        <v>295</v>
      </c>
      <c r="AH43" s="62">
        <v>437</v>
      </c>
      <c r="AI43" s="62">
        <v>1295</v>
      </c>
      <c r="AJ43" s="62">
        <v>1378</v>
      </c>
      <c r="AK43" s="74">
        <f t="shared" si="1"/>
        <v>-83</v>
      </c>
      <c r="AL43" s="75"/>
    </row>
    <row r="44" spans="1:38" ht="12.75" customHeight="1" x14ac:dyDescent="0.2">
      <c r="B44" s="60" t="s">
        <v>272</v>
      </c>
      <c r="C44" s="54" t="s">
        <v>94</v>
      </c>
      <c r="D44" s="62" t="s">
        <v>130</v>
      </c>
      <c r="E44" s="68">
        <v>209</v>
      </c>
      <c r="F44" s="65">
        <f>G44+H44+I44</f>
        <v>176</v>
      </c>
      <c r="G44" s="65">
        <v>76</v>
      </c>
      <c r="H44" s="65">
        <v>47</v>
      </c>
      <c r="I44" s="65">
        <v>53</v>
      </c>
      <c r="J44" s="65">
        <v>207</v>
      </c>
      <c r="K44" s="65">
        <v>183</v>
      </c>
      <c r="L44" s="76">
        <f>J44-K44</f>
        <v>24</v>
      </c>
      <c r="M44" s="77"/>
      <c r="N44" s="3"/>
      <c r="P44" s="7"/>
      <c r="Q44" s="5"/>
      <c r="X44" s="4"/>
      <c r="Y44" s="3"/>
      <c r="AB44" s="54" t="s">
        <v>131</v>
      </c>
      <c r="AC44" s="63" t="s">
        <v>130</v>
      </c>
      <c r="AD44" s="67">
        <v>13</v>
      </c>
      <c r="AE44" s="62">
        <f t="shared" si="0"/>
        <v>22</v>
      </c>
      <c r="AF44" s="62">
        <v>4</v>
      </c>
      <c r="AG44" s="62">
        <v>5</v>
      </c>
      <c r="AH44" s="62">
        <v>13</v>
      </c>
      <c r="AI44" s="62">
        <v>16</v>
      </c>
      <c r="AJ44" s="62">
        <v>37</v>
      </c>
      <c r="AK44" s="74">
        <f t="shared" si="1"/>
        <v>-21</v>
      </c>
      <c r="AL44" s="75"/>
    </row>
    <row r="45" spans="1:38" ht="12.75" customHeight="1" x14ac:dyDescent="0.2">
      <c r="B45" s="60" t="s">
        <v>271</v>
      </c>
      <c r="C45" s="54" t="s">
        <v>84</v>
      </c>
      <c r="D45" s="62" t="s">
        <v>99</v>
      </c>
      <c r="E45" s="68">
        <v>205</v>
      </c>
      <c r="F45" s="65">
        <f>G45+H45+I45</f>
        <v>255</v>
      </c>
      <c r="G45" s="65">
        <v>57</v>
      </c>
      <c r="H45" s="65">
        <v>70</v>
      </c>
      <c r="I45" s="65">
        <v>128</v>
      </c>
      <c r="J45" s="65">
        <v>249</v>
      </c>
      <c r="K45" s="65">
        <v>416</v>
      </c>
      <c r="L45" s="76">
        <f>J45-K45</f>
        <v>-167</v>
      </c>
      <c r="M45" s="77"/>
      <c r="N45" s="3"/>
      <c r="P45" s="7"/>
      <c r="Q45" s="5"/>
      <c r="X45" s="4"/>
      <c r="Y45" s="3"/>
      <c r="AB45" s="54" t="s">
        <v>259</v>
      </c>
      <c r="AC45" s="62" t="s">
        <v>66</v>
      </c>
      <c r="AD45" s="67">
        <v>112</v>
      </c>
      <c r="AE45" s="62">
        <f t="shared" si="0"/>
        <v>143</v>
      </c>
      <c r="AF45" s="62">
        <v>33</v>
      </c>
      <c r="AG45" s="62">
        <v>40</v>
      </c>
      <c r="AH45" s="62">
        <v>70</v>
      </c>
      <c r="AI45" s="62">
        <v>130</v>
      </c>
      <c r="AJ45" s="62">
        <v>212</v>
      </c>
      <c r="AK45" s="74">
        <f t="shared" si="1"/>
        <v>-82</v>
      </c>
      <c r="AL45" s="75"/>
    </row>
    <row r="46" spans="1:38" ht="12.75" customHeight="1" x14ac:dyDescent="0.2">
      <c r="B46" s="60" t="s">
        <v>270</v>
      </c>
      <c r="C46" s="54" t="s">
        <v>185</v>
      </c>
      <c r="D46" s="62" t="s">
        <v>15</v>
      </c>
      <c r="E46" s="68">
        <v>189</v>
      </c>
      <c r="F46" s="65">
        <f>G46+H46+I46</f>
        <v>198</v>
      </c>
      <c r="G46" s="65">
        <v>60</v>
      </c>
      <c r="H46" s="65">
        <v>60</v>
      </c>
      <c r="I46" s="65">
        <v>78</v>
      </c>
      <c r="J46" s="65">
        <v>199</v>
      </c>
      <c r="K46" s="65">
        <v>234</v>
      </c>
      <c r="L46" s="76">
        <f>J46-K46</f>
        <v>-35</v>
      </c>
      <c r="M46" s="77"/>
      <c r="N46" s="3"/>
      <c r="P46" s="7"/>
      <c r="Q46" s="5"/>
      <c r="X46" s="4"/>
      <c r="Y46" s="3"/>
      <c r="AB46" s="54" t="s">
        <v>258</v>
      </c>
      <c r="AC46" s="62" t="s">
        <v>15</v>
      </c>
      <c r="AD46" s="67">
        <v>383</v>
      </c>
      <c r="AE46" s="62">
        <f t="shared" si="0"/>
        <v>365</v>
      </c>
      <c r="AF46" s="62">
        <v>103</v>
      </c>
      <c r="AG46" s="62">
        <v>96</v>
      </c>
      <c r="AH46" s="62">
        <v>166</v>
      </c>
      <c r="AI46" s="62">
        <v>404</v>
      </c>
      <c r="AJ46" s="62">
        <v>532</v>
      </c>
      <c r="AK46" s="74">
        <f t="shared" si="1"/>
        <v>-128</v>
      </c>
      <c r="AL46" s="75"/>
    </row>
    <row r="47" spans="1:38" ht="12.75" customHeight="1" x14ac:dyDescent="0.2">
      <c r="B47" s="60" t="s">
        <v>269</v>
      </c>
      <c r="C47" s="54" t="s">
        <v>250</v>
      </c>
      <c r="D47" s="62" t="s">
        <v>66</v>
      </c>
      <c r="E47" s="68">
        <v>186</v>
      </c>
      <c r="F47" s="65">
        <f>G47+H47+I47</f>
        <v>219</v>
      </c>
      <c r="G47" s="65">
        <v>58</v>
      </c>
      <c r="H47" s="65">
        <v>59</v>
      </c>
      <c r="I47" s="65">
        <v>102</v>
      </c>
      <c r="J47" s="65">
        <v>204</v>
      </c>
      <c r="K47" s="65">
        <v>292</v>
      </c>
      <c r="L47" s="76">
        <f>J47-K47</f>
        <v>-88</v>
      </c>
      <c r="M47" s="77"/>
      <c r="N47" s="3"/>
      <c r="P47" s="7"/>
      <c r="Q47" s="5"/>
      <c r="X47" s="4"/>
      <c r="Y47" s="3"/>
      <c r="AA47" s="1">
        <v>2026</v>
      </c>
      <c r="AB47" s="54" t="s">
        <v>255</v>
      </c>
      <c r="AC47" s="63" t="s">
        <v>21</v>
      </c>
      <c r="AD47" s="67">
        <v>2142</v>
      </c>
      <c r="AE47" s="62">
        <f t="shared" si="0"/>
        <v>1499</v>
      </c>
      <c r="AF47" s="62">
        <v>634</v>
      </c>
      <c r="AG47" s="62">
        <v>417</v>
      </c>
      <c r="AH47" s="62">
        <v>448</v>
      </c>
      <c r="AI47" s="62">
        <v>2106</v>
      </c>
      <c r="AJ47" s="62">
        <v>1677</v>
      </c>
      <c r="AK47" s="74">
        <f t="shared" si="1"/>
        <v>429</v>
      </c>
      <c r="AL47" s="75"/>
    </row>
    <row r="48" spans="1:38" ht="12.75" customHeight="1" x14ac:dyDescent="0.2">
      <c r="B48" s="60" t="s">
        <v>267</v>
      </c>
      <c r="C48" s="54" t="s">
        <v>161</v>
      </c>
      <c r="D48" s="62" t="s">
        <v>76</v>
      </c>
      <c r="E48" s="68">
        <v>180</v>
      </c>
      <c r="F48" s="65">
        <f>G48+H48+I48</f>
        <v>236</v>
      </c>
      <c r="G48" s="65">
        <v>52</v>
      </c>
      <c r="H48" s="65">
        <v>74</v>
      </c>
      <c r="I48" s="65">
        <v>110</v>
      </c>
      <c r="J48" s="65">
        <v>203</v>
      </c>
      <c r="K48" s="65">
        <v>330</v>
      </c>
      <c r="L48" s="76">
        <f>J48-K48</f>
        <v>-127</v>
      </c>
      <c r="M48" s="77"/>
      <c r="N48" s="3"/>
      <c r="P48" s="20"/>
      <c r="Q48" s="5"/>
      <c r="X48" s="4"/>
      <c r="Y48" s="3"/>
      <c r="AB48" s="57" t="s">
        <v>334</v>
      </c>
      <c r="AC48" s="63" t="s">
        <v>146</v>
      </c>
      <c r="AD48" s="67">
        <v>169</v>
      </c>
      <c r="AE48" s="62">
        <f t="shared" si="0"/>
        <v>152</v>
      </c>
      <c r="AF48" s="62">
        <v>40</v>
      </c>
      <c r="AG48" s="62">
        <v>49</v>
      </c>
      <c r="AH48" s="62">
        <v>63</v>
      </c>
      <c r="AI48" s="62">
        <v>134</v>
      </c>
      <c r="AJ48" s="62">
        <v>167</v>
      </c>
      <c r="AK48" s="74">
        <f t="shared" si="1"/>
        <v>-33</v>
      </c>
      <c r="AL48" s="75"/>
    </row>
    <row r="49" spans="2:38" ht="12.75" customHeight="1" x14ac:dyDescent="0.2">
      <c r="B49" s="60" t="s">
        <v>266</v>
      </c>
      <c r="C49" s="57" t="s">
        <v>334</v>
      </c>
      <c r="D49" s="63" t="s">
        <v>146</v>
      </c>
      <c r="E49" s="68">
        <v>169</v>
      </c>
      <c r="F49" s="65">
        <f>G49+H49+I49</f>
        <v>152</v>
      </c>
      <c r="G49" s="65">
        <v>40</v>
      </c>
      <c r="H49" s="65">
        <v>49</v>
      </c>
      <c r="I49" s="65">
        <v>63</v>
      </c>
      <c r="J49" s="65">
        <v>134</v>
      </c>
      <c r="K49" s="65">
        <v>167</v>
      </c>
      <c r="L49" s="76">
        <f>J49-K49</f>
        <v>-33</v>
      </c>
      <c r="M49" s="77"/>
      <c r="N49" s="3"/>
      <c r="P49" s="7"/>
      <c r="Q49" s="5"/>
      <c r="X49" s="4"/>
      <c r="Y49" s="3"/>
      <c r="AB49" s="54" t="s">
        <v>250</v>
      </c>
      <c r="AC49" s="62" t="s">
        <v>66</v>
      </c>
      <c r="AD49" s="67">
        <v>186</v>
      </c>
      <c r="AE49" s="62">
        <f t="shared" si="0"/>
        <v>219</v>
      </c>
      <c r="AF49" s="62">
        <v>58</v>
      </c>
      <c r="AG49" s="62">
        <v>59</v>
      </c>
      <c r="AH49" s="62">
        <v>102</v>
      </c>
      <c r="AI49" s="62">
        <v>204</v>
      </c>
      <c r="AJ49" s="62">
        <v>292</v>
      </c>
      <c r="AK49" s="74">
        <f t="shared" si="1"/>
        <v>-88</v>
      </c>
      <c r="AL49" s="75"/>
    </row>
    <row r="50" spans="2:38" ht="12.75" customHeight="1" x14ac:dyDescent="0.2">
      <c r="B50" s="60" t="s">
        <v>264</v>
      </c>
      <c r="C50" s="54" t="s">
        <v>247</v>
      </c>
      <c r="D50" s="62" t="s">
        <v>13</v>
      </c>
      <c r="E50" s="68">
        <v>166</v>
      </c>
      <c r="F50" s="65">
        <f>G50+H50+I50</f>
        <v>199</v>
      </c>
      <c r="G50" s="65">
        <v>56</v>
      </c>
      <c r="H50" s="65">
        <v>50</v>
      </c>
      <c r="I50" s="65">
        <v>93</v>
      </c>
      <c r="J50" s="65">
        <v>164</v>
      </c>
      <c r="K50" s="65">
        <v>275</v>
      </c>
      <c r="L50" s="76">
        <f>J50-K50</f>
        <v>-111</v>
      </c>
      <c r="M50" s="77"/>
      <c r="N50" s="3"/>
      <c r="P50" s="7"/>
      <c r="Q50" s="5"/>
      <c r="X50" s="4"/>
      <c r="Y50" s="3"/>
      <c r="AB50" s="54" t="s">
        <v>247</v>
      </c>
      <c r="AC50" s="62" t="s">
        <v>13</v>
      </c>
      <c r="AD50" s="67">
        <v>166</v>
      </c>
      <c r="AE50" s="62">
        <f t="shared" si="0"/>
        <v>199</v>
      </c>
      <c r="AF50" s="62">
        <v>56</v>
      </c>
      <c r="AG50" s="62">
        <v>50</v>
      </c>
      <c r="AH50" s="62">
        <v>93</v>
      </c>
      <c r="AI50" s="62">
        <v>164</v>
      </c>
      <c r="AJ50" s="62">
        <v>275</v>
      </c>
      <c r="AK50" s="74">
        <f t="shared" si="1"/>
        <v>-111</v>
      </c>
      <c r="AL50" s="75"/>
    </row>
    <row r="51" spans="2:38" ht="12.75" customHeight="1" x14ac:dyDescent="0.2">
      <c r="B51" s="60" t="s">
        <v>262</v>
      </c>
      <c r="C51" s="54" t="s">
        <v>268</v>
      </c>
      <c r="D51" s="62" t="s">
        <v>9</v>
      </c>
      <c r="E51" s="68">
        <v>165</v>
      </c>
      <c r="F51" s="65">
        <f>G51+H51+I51</f>
        <v>143</v>
      </c>
      <c r="G51" s="65">
        <v>55</v>
      </c>
      <c r="H51" s="65">
        <v>43</v>
      </c>
      <c r="I51" s="65">
        <v>45</v>
      </c>
      <c r="J51" s="65">
        <v>173</v>
      </c>
      <c r="K51" s="65">
        <v>147</v>
      </c>
      <c r="L51" s="76">
        <f>J51-K51</f>
        <v>26</v>
      </c>
      <c r="M51" s="77"/>
      <c r="N51" s="3"/>
      <c r="P51" s="7"/>
      <c r="Q51" s="5"/>
      <c r="X51" s="4"/>
      <c r="Y51" s="3"/>
      <c r="AB51" s="54" t="s">
        <v>194</v>
      </c>
      <c r="AC51" s="63" t="s">
        <v>146</v>
      </c>
      <c r="AD51" s="67">
        <v>40</v>
      </c>
      <c r="AE51" s="62">
        <f t="shared" si="0"/>
        <v>52</v>
      </c>
      <c r="AF51" s="62">
        <v>13</v>
      </c>
      <c r="AG51" s="62">
        <v>12</v>
      </c>
      <c r="AH51" s="62">
        <v>27</v>
      </c>
      <c r="AI51" s="62">
        <v>58</v>
      </c>
      <c r="AJ51" s="62">
        <v>92</v>
      </c>
      <c r="AK51" s="74">
        <f t="shared" si="1"/>
        <v>-34</v>
      </c>
      <c r="AL51" s="75"/>
    </row>
    <row r="52" spans="2:38" ht="12.75" customHeight="1" x14ac:dyDescent="0.2">
      <c r="B52" s="60" t="s">
        <v>261</v>
      </c>
      <c r="C52" s="54" t="s">
        <v>256</v>
      </c>
      <c r="D52" s="62" t="s">
        <v>0</v>
      </c>
      <c r="E52" s="68">
        <v>139</v>
      </c>
      <c r="F52" s="65">
        <f>G52+H52+I52</f>
        <v>119</v>
      </c>
      <c r="G52" s="65">
        <v>44</v>
      </c>
      <c r="H52" s="65">
        <v>28</v>
      </c>
      <c r="I52" s="65">
        <v>47</v>
      </c>
      <c r="J52" s="65">
        <v>153</v>
      </c>
      <c r="K52" s="65">
        <v>157</v>
      </c>
      <c r="L52" s="76">
        <f>J52-K52</f>
        <v>-4</v>
      </c>
      <c r="M52" s="77"/>
      <c r="N52" s="3"/>
      <c r="P52" s="7"/>
      <c r="Q52" s="5"/>
      <c r="X52" s="4"/>
      <c r="Y52" s="3"/>
      <c r="AB52" s="54" t="s">
        <v>173</v>
      </c>
      <c r="AC52" s="62" t="s">
        <v>76</v>
      </c>
      <c r="AD52" s="67">
        <v>31</v>
      </c>
      <c r="AE52" s="62">
        <f t="shared" si="0"/>
        <v>43</v>
      </c>
      <c r="AF52" s="62">
        <v>11</v>
      </c>
      <c r="AG52" s="62">
        <v>7</v>
      </c>
      <c r="AH52" s="62">
        <v>25</v>
      </c>
      <c r="AI52" s="62">
        <v>43</v>
      </c>
      <c r="AJ52" s="62">
        <v>86</v>
      </c>
      <c r="AK52" s="74">
        <f t="shared" si="1"/>
        <v>-43</v>
      </c>
      <c r="AL52" s="75"/>
    </row>
    <row r="53" spans="2:38" ht="12.75" customHeight="1" x14ac:dyDescent="0.2">
      <c r="B53" s="60" t="s">
        <v>260</v>
      </c>
      <c r="C53" s="54" t="s">
        <v>220</v>
      </c>
      <c r="D53" s="62" t="s">
        <v>6</v>
      </c>
      <c r="E53" s="68">
        <v>125</v>
      </c>
      <c r="F53" s="65">
        <f>G53+H53+I53</f>
        <v>122</v>
      </c>
      <c r="G53" s="65">
        <v>34</v>
      </c>
      <c r="H53" s="65">
        <v>29</v>
      </c>
      <c r="I53" s="65">
        <v>59</v>
      </c>
      <c r="J53" s="65">
        <v>143</v>
      </c>
      <c r="K53" s="65">
        <v>186</v>
      </c>
      <c r="L53" s="76">
        <f>J53-K53</f>
        <v>-43</v>
      </c>
      <c r="M53" s="77"/>
      <c r="N53" s="3"/>
      <c r="P53" s="7"/>
      <c r="Q53" s="5"/>
      <c r="X53" s="4"/>
      <c r="Y53" s="3"/>
      <c r="AB53" s="54" t="s">
        <v>159</v>
      </c>
      <c r="AC53" s="62" t="s">
        <v>0</v>
      </c>
      <c r="AD53" s="67">
        <v>24</v>
      </c>
      <c r="AE53" s="62">
        <f t="shared" si="0"/>
        <v>20</v>
      </c>
      <c r="AF53" s="62">
        <v>9</v>
      </c>
      <c r="AG53" s="62">
        <v>6</v>
      </c>
      <c r="AH53" s="62">
        <v>5</v>
      </c>
      <c r="AI53" s="62">
        <v>27</v>
      </c>
      <c r="AJ53" s="62">
        <v>22</v>
      </c>
      <c r="AK53" s="74">
        <f t="shared" si="1"/>
        <v>5</v>
      </c>
      <c r="AL53" s="75"/>
    </row>
    <row r="54" spans="2:38" ht="12.75" customHeight="1" x14ac:dyDescent="0.2">
      <c r="B54" s="60" t="s">
        <v>257</v>
      </c>
      <c r="C54" s="54" t="s">
        <v>259</v>
      </c>
      <c r="D54" s="62" t="s">
        <v>66</v>
      </c>
      <c r="E54" s="68">
        <v>112</v>
      </c>
      <c r="F54" s="65">
        <f>G54+H54+I54</f>
        <v>143</v>
      </c>
      <c r="G54" s="65">
        <v>33</v>
      </c>
      <c r="H54" s="65">
        <v>40</v>
      </c>
      <c r="I54" s="65">
        <v>70</v>
      </c>
      <c r="J54" s="65">
        <v>130</v>
      </c>
      <c r="K54" s="65">
        <v>212</v>
      </c>
      <c r="L54" s="76">
        <f>J54-K54</f>
        <v>-82</v>
      </c>
      <c r="M54" s="77"/>
      <c r="N54" s="3"/>
      <c r="P54" s="7"/>
      <c r="Q54" s="5"/>
      <c r="X54" s="4"/>
      <c r="Y54" s="3"/>
      <c r="AB54" s="54" t="s">
        <v>190</v>
      </c>
      <c r="AC54" s="63" t="s">
        <v>116</v>
      </c>
      <c r="AD54" s="67">
        <v>39</v>
      </c>
      <c r="AE54" s="62">
        <f t="shared" si="0"/>
        <v>65</v>
      </c>
      <c r="AF54" s="62">
        <v>11</v>
      </c>
      <c r="AG54" s="62">
        <v>17</v>
      </c>
      <c r="AH54" s="62">
        <v>37</v>
      </c>
      <c r="AI54" s="62">
        <v>51</v>
      </c>
      <c r="AJ54" s="62">
        <v>116</v>
      </c>
      <c r="AK54" s="74">
        <f t="shared" si="1"/>
        <v>-65</v>
      </c>
      <c r="AL54" s="75"/>
    </row>
    <row r="55" spans="2:38" ht="12.75" customHeight="1" x14ac:dyDescent="0.2">
      <c r="B55" s="60" t="s">
        <v>254</v>
      </c>
      <c r="C55" s="54" t="s">
        <v>256</v>
      </c>
      <c r="D55" s="62" t="s">
        <v>2</v>
      </c>
      <c r="E55" s="68">
        <v>108</v>
      </c>
      <c r="F55" s="65">
        <f>G55+H55+I55</f>
        <v>113</v>
      </c>
      <c r="G55" s="65">
        <v>37</v>
      </c>
      <c r="H55" s="65">
        <v>29</v>
      </c>
      <c r="I55" s="65">
        <v>47</v>
      </c>
      <c r="J55" s="65">
        <v>129</v>
      </c>
      <c r="K55" s="65">
        <v>166</v>
      </c>
      <c r="L55" s="76">
        <f>J55-K55</f>
        <v>-37</v>
      </c>
      <c r="M55" s="77"/>
      <c r="N55" s="3"/>
      <c r="P55" s="7"/>
      <c r="Q55" s="5"/>
      <c r="X55" s="4"/>
      <c r="Y55" s="3"/>
      <c r="AB55" s="54" t="s">
        <v>233</v>
      </c>
      <c r="AC55" s="62" t="s">
        <v>15</v>
      </c>
      <c r="AD55" s="67">
        <v>661</v>
      </c>
      <c r="AE55" s="62">
        <f t="shared" si="0"/>
        <v>557</v>
      </c>
      <c r="AF55" s="62">
        <v>171</v>
      </c>
      <c r="AG55" s="62">
        <v>165</v>
      </c>
      <c r="AH55" s="62">
        <v>221</v>
      </c>
      <c r="AI55" s="62">
        <v>640</v>
      </c>
      <c r="AJ55" s="62">
        <v>779</v>
      </c>
      <c r="AK55" s="74">
        <f t="shared" si="1"/>
        <v>-139</v>
      </c>
      <c r="AL55" s="75"/>
    </row>
    <row r="56" spans="2:38" ht="12.75" customHeight="1" x14ac:dyDescent="0.2">
      <c r="B56" s="60" t="s">
        <v>252</v>
      </c>
      <c r="C56" s="54" t="s">
        <v>46</v>
      </c>
      <c r="D56" s="62" t="s">
        <v>130</v>
      </c>
      <c r="E56" s="68">
        <v>104</v>
      </c>
      <c r="F56" s="65">
        <f>G56+H56+I56</f>
        <v>113</v>
      </c>
      <c r="G56" s="65">
        <v>33</v>
      </c>
      <c r="H56" s="65">
        <v>37</v>
      </c>
      <c r="I56" s="65">
        <v>43</v>
      </c>
      <c r="J56" s="65">
        <v>116</v>
      </c>
      <c r="K56" s="65">
        <v>145</v>
      </c>
      <c r="L56" s="76">
        <f>J56-K56</f>
        <v>-29</v>
      </c>
      <c r="M56" s="77"/>
      <c r="N56" s="3"/>
      <c r="P56" s="7"/>
      <c r="Q56" s="5"/>
      <c r="X56" s="4"/>
      <c r="Y56" s="3"/>
      <c r="AB56" s="54" t="s">
        <v>210</v>
      </c>
      <c r="AC56" s="63" t="s">
        <v>48</v>
      </c>
      <c r="AD56" s="67">
        <v>48</v>
      </c>
      <c r="AE56" s="62">
        <f t="shared" si="0"/>
        <v>74</v>
      </c>
      <c r="AF56" s="62">
        <v>12</v>
      </c>
      <c r="AG56" s="62">
        <v>23</v>
      </c>
      <c r="AH56" s="62">
        <v>39</v>
      </c>
      <c r="AI56" s="62">
        <v>48</v>
      </c>
      <c r="AJ56" s="62">
        <v>106</v>
      </c>
      <c r="AK56" s="74">
        <f t="shared" si="1"/>
        <v>-58</v>
      </c>
      <c r="AL56" s="75"/>
    </row>
    <row r="57" spans="2:38" ht="12.75" customHeight="1" x14ac:dyDescent="0.2">
      <c r="B57" s="60" t="s">
        <v>251</v>
      </c>
      <c r="C57" s="54" t="s">
        <v>175</v>
      </c>
      <c r="D57" s="63" t="s">
        <v>35</v>
      </c>
      <c r="E57" s="68">
        <v>103</v>
      </c>
      <c r="F57" s="65">
        <f>G57+H57+I57</f>
        <v>99</v>
      </c>
      <c r="G57" s="65">
        <v>38</v>
      </c>
      <c r="H57" s="65">
        <v>22</v>
      </c>
      <c r="I57" s="65">
        <v>39</v>
      </c>
      <c r="J57" s="65">
        <v>122</v>
      </c>
      <c r="K57" s="65">
        <v>126</v>
      </c>
      <c r="L57" s="76">
        <f>J57-K57</f>
        <v>-4</v>
      </c>
      <c r="M57" s="77"/>
      <c r="N57" s="3"/>
      <c r="P57" s="7"/>
      <c r="Q57" s="5"/>
      <c r="X57" s="4"/>
      <c r="Y57" s="3"/>
      <c r="AA57" s="1">
        <v>2026</v>
      </c>
      <c r="AB57" s="54" t="s">
        <v>210</v>
      </c>
      <c r="AC57" s="63" t="s">
        <v>9</v>
      </c>
      <c r="AD57" s="67">
        <v>2373</v>
      </c>
      <c r="AE57" s="62">
        <f t="shared" si="0"/>
        <v>1634</v>
      </c>
      <c r="AF57" s="62">
        <v>714</v>
      </c>
      <c r="AG57" s="62">
        <v>445</v>
      </c>
      <c r="AH57" s="62">
        <v>475</v>
      </c>
      <c r="AI57" s="62">
        <v>2332</v>
      </c>
      <c r="AJ57" s="62">
        <v>1813</v>
      </c>
      <c r="AK57" s="74">
        <f t="shared" si="1"/>
        <v>519</v>
      </c>
      <c r="AL57" s="75">
        <v>4</v>
      </c>
    </row>
    <row r="58" spans="2:38" ht="12.75" customHeight="1" x14ac:dyDescent="0.2">
      <c r="B58" s="60" t="s">
        <v>249</v>
      </c>
      <c r="C58" s="54" t="s">
        <v>166</v>
      </c>
      <c r="D58" s="63" t="s">
        <v>146</v>
      </c>
      <c r="E58" s="68">
        <v>100</v>
      </c>
      <c r="F58" s="65">
        <f>G58+H58+I58</f>
        <v>115</v>
      </c>
      <c r="G58" s="65">
        <v>34</v>
      </c>
      <c r="H58" s="65">
        <v>28</v>
      </c>
      <c r="I58" s="65">
        <v>53</v>
      </c>
      <c r="J58" s="65">
        <v>126</v>
      </c>
      <c r="K58" s="65">
        <v>177</v>
      </c>
      <c r="L58" s="76">
        <f>J58-K58</f>
        <v>-51</v>
      </c>
      <c r="M58" s="77"/>
      <c r="N58" s="3"/>
      <c r="P58" s="7"/>
      <c r="Q58" s="5"/>
      <c r="X58" s="4"/>
      <c r="Y58" s="3"/>
      <c r="AB58" s="54" t="s">
        <v>167</v>
      </c>
      <c r="AC58" s="62" t="s">
        <v>18</v>
      </c>
      <c r="AD58" s="67">
        <v>24</v>
      </c>
      <c r="AE58" s="62">
        <f t="shared" si="0"/>
        <v>36</v>
      </c>
      <c r="AF58" s="62">
        <v>6</v>
      </c>
      <c r="AG58" s="62">
        <v>11</v>
      </c>
      <c r="AH58" s="62">
        <v>19</v>
      </c>
      <c r="AI58" s="62">
        <v>21</v>
      </c>
      <c r="AJ58" s="62">
        <v>45</v>
      </c>
      <c r="AK58" s="74">
        <f t="shared" si="1"/>
        <v>-24</v>
      </c>
      <c r="AL58" s="75"/>
    </row>
    <row r="59" spans="2:38" ht="12.75" customHeight="1" x14ac:dyDescent="0.2">
      <c r="B59" s="60" t="s">
        <v>248</v>
      </c>
      <c r="C59" s="54" t="s">
        <v>253</v>
      </c>
      <c r="D59" s="63" t="s">
        <v>99</v>
      </c>
      <c r="E59" s="68">
        <v>94</v>
      </c>
      <c r="F59" s="65">
        <f>G59+H59+I59</f>
        <v>119</v>
      </c>
      <c r="G59" s="65">
        <v>29</v>
      </c>
      <c r="H59" s="65">
        <v>33</v>
      </c>
      <c r="I59" s="65">
        <v>57</v>
      </c>
      <c r="J59" s="65">
        <v>121</v>
      </c>
      <c r="K59" s="65">
        <v>162</v>
      </c>
      <c r="L59" s="76">
        <f>J59-K59</f>
        <v>-41</v>
      </c>
      <c r="M59" s="77"/>
      <c r="N59" s="3"/>
      <c r="P59" s="7"/>
      <c r="Q59" s="5"/>
      <c r="X59" s="4"/>
      <c r="Y59" s="3"/>
      <c r="AA59" s="1">
        <v>2026</v>
      </c>
      <c r="AB59" s="54" t="s">
        <v>167</v>
      </c>
      <c r="AC59" s="63" t="s">
        <v>9</v>
      </c>
      <c r="AD59" s="67">
        <v>2081</v>
      </c>
      <c r="AE59" s="62">
        <f t="shared" si="0"/>
        <v>1548</v>
      </c>
      <c r="AF59" s="62">
        <v>605</v>
      </c>
      <c r="AG59" s="62">
        <v>423</v>
      </c>
      <c r="AH59" s="62">
        <v>520</v>
      </c>
      <c r="AI59" s="62">
        <v>2026</v>
      </c>
      <c r="AJ59" s="62">
        <v>1829</v>
      </c>
      <c r="AK59" s="74">
        <f t="shared" si="1"/>
        <v>197</v>
      </c>
      <c r="AL59" s="75"/>
    </row>
    <row r="60" spans="2:38" ht="12.75" customHeight="1" x14ac:dyDescent="0.2">
      <c r="B60" s="60" t="s">
        <v>246</v>
      </c>
      <c r="C60" s="54" t="s">
        <v>49</v>
      </c>
      <c r="D60" s="63" t="s">
        <v>48</v>
      </c>
      <c r="E60" s="68">
        <v>88</v>
      </c>
      <c r="F60" s="65">
        <f>G60+H60+I60</f>
        <v>99</v>
      </c>
      <c r="G60" s="65">
        <v>29</v>
      </c>
      <c r="H60" s="65">
        <v>28</v>
      </c>
      <c r="I60" s="65">
        <v>42</v>
      </c>
      <c r="J60" s="65">
        <v>80</v>
      </c>
      <c r="K60" s="65">
        <v>130</v>
      </c>
      <c r="L60" s="76">
        <f>J60-K60</f>
        <v>-50</v>
      </c>
      <c r="M60" s="77"/>
      <c r="N60" s="3"/>
      <c r="P60" s="7"/>
      <c r="Q60" s="5"/>
      <c r="X60" s="4"/>
      <c r="Y60" s="3"/>
      <c r="AB60" s="54" t="s">
        <v>225</v>
      </c>
      <c r="AC60" s="62" t="s">
        <v>116</v>
      </c>
      <c r="AD60" s="67">
        <v>686</v>
      </c>
      <c r="AE60" s="62">
        <f t="shared" si="0"/>
        <v>587</v>
      </c>
      <c r="AF60" s="62">
        <v>189</v>
      </c>
      <c r="AG60" s="62">
        <v>165</v>
      </c>
      <c r="AH60" s="62">
        <v>233</v>
      </c>
      <c r="AI60" s="62">
        <v>652</v>
      </c>
      <c r="AJ60" s="62">
        <v>774</v>
      </c>
      <c r="AK60" s="74">
        <f t="shared" si="1"/>
        <v>-122</v>
      </c>
      <c r="AL60" s="75"/>
    </row>
    <row r="61" spans="2:38" ht="12.75" customHeight="1" x14ac:dyDescent="0.2">
      <c r="B61" s="60" t="s">
        <v>245</v>
      </c>
      <c r="C61" s="54" t="s">
        <v>242</v>
      </c>
      <c r="D61" s="63" t="s">
        <v>35</v>
      </c>
      <c r="E61" s="68">
        <v>86</v>
      </c>
      <c r="F61" s="65">
        <f>G61+H61+I61</f>
        <v>84</v>
      </c>
      <c r="G61" s="65">
        <v>33</v>
      </c>
      <c r="H61" s="65">
        <v>19</v>
      </c>
      <c r="I61" s="65">
        <v>32</v>
      </c>
      <c r="J61" s="65">
        <v>93</v>
      </c>
      <c r="K61" s="65">
        <v>94</v>
      </c>
      <c r="L61" s="76">
        <f>J61-K61</f>
        <v>-1</v>
      </c>
      <c r="M61" s="77"/>
      <c r="N61" s="3"/>
      <c r="P61" s="7"/>
      <c r="Q61" s="5"/>
      <c r="X61" s="4"/>
      <c r="Y61" s="3"/>
      <c r="AB61" s="54" t="s">
        <v>113</v>
      </c>
      <c r="AC61" s="63" t="s">
        <v>0</v>
      </c>
      <c r="AD61" s="67">
        <v>7</v>
      </c>
      <c r="AE61" s="62">
        <f t="shared" si="0"/>
        <v>7</v>
      </c>
      <c r="AF61" s="62">
        <v>3</v>
      </c>
      <c r="AG61" s="62">
        <v>1</v>
      </c>
      <c r="AH61" s="62">
        <v>3</v>
      </c>
      <c r="AI61" s="62">
        <v>7</v>
      </c>
      <c r="AJ61" s="62">
        <v>9</v>
      </c>
      <c r="AK61" s="74">
        <f t="shared" si="1"/>
        <v>-2</v>
      </c>
      <c r="AL61" s="75"/>
    </row>
    <row r="62" spans="2:38" ht="12.75" customHeight="1" x14ac:dyDescent="0.2">
      <c r="B62" s="60" t="s">
        <v>244</v>
      </c>
      <c r="C62" s="54" t="s">
        <v>239</v>
      </c>
      <c r="D62" s="63" t="s">
        <v>87</v>
      </c>
      <c r="E62" s="68">
        <v>85</v>
      </c>
      <c r="F62" s="65">
        <f>G62+H62+I62</f>
        <v>74</v>
      </c>
      <c r="G62" s="65">
        <v>25</v>
      </c>
      <c r="H62" s="65">
        <v>27</v>
      </c>
      <c r="I62" s="65">
        <v>22</v>
      </c>
      <c r="J62" s="65">
        <v>90</v>
      </c>
      <c r="K62" s="65">
        <v>73</v>
      </c>
      <c r="L62" s="76">
        <f>J62-K62</f>
        <v>17</v>
      </c>
      <c r="M62" s="77"/>
      <c r="N62" s="3"/>
      <c r="P62" s="7"/>
      <c r="Q62" s="5"/>
      <c r="X62" s="4"/>
      <c r="Y62" s="3"/>
      <c r="AB62" s="54" t="s">
        <v>136</v>
      </c>
      <c r="AC62" s="63" t="s">
        <v>18</v>
      </c>
      <c r="AD62" s="67">
        <v>14</v>
      </c>
      <c r="AE62" s="62">
        <f t="shared" si="0"/>
        <v>23</v>
      </c>
      <c r="AF62" s="62">
        <v>5</v>
      </c>
      <c r="AG62" s="62">
        <v>4</v>
      </c>
      <c r="AH62" s="62">
        <v>14</v>
      </c>
      <c r="AI62" s="62">
        <v>17</v>
      </c>
      <c r="AJ62" s="62">
        <v>36</v>
      </c>
      <c r="AK62" s="74">
        <f t="shared" si="1"/>
        <v>-19</v>
      </c>
      <c r="AL62" s="75"/>
    </row>
    <row r="63" spans="2:38" ht="12.75" customHeight="1" x14ac:dyDescent="0.2">
      <c r="B63" s="60" t="s">
        <v>243</v>
      </c>
      <c r="C63" s="54" t="s">
        <v>22</v>
      </c>
      <c r="D63" s="63" t="s">
        <v>25</v>
      </c>
      <c r="E63" s="68">
        <v>84</v>
      </c>
      <c r="F63" s="65">
        <f>G63+H63+I63</f>
        <v>99</v>
      </c>
      <c r="G63" s="65">
        <v>27</v>
      </c>
      <c r="H63" s="65">
        <v>28</v>
      </c>
      <c r="I63" s="65">
        <v>44</v>
      </c>
      <c r="J63" s="65">
        <v>96</v>
      </c>
      <c r="K63" s="65">
        <v>138</v>
      </c>
      <c r="L63" s="76">
        <f>J63-K63</f>
        <v>-42</v>
      </c>
      <c r="M63" s="77"/>
      <c r="N63" s="3"/>
      <c r="P63" s="7"/>
      <c r="Q63" s="5"/>
      <c r="X63" s="4"/>
      <c r="Y63" s="3"/>
      <c r="AB63" s="54" t="s">
        <v>220</v>
      </c>
      <c r="AC63" s="62" t="s">
        <v>6</v>
      </c>
      <c r="AD63" s="67">
        <v>125</v>
      </c>
      <c r="AE63" s="62">
        <f t="shared" si="0"/>
        <v>122</v>
      </c>
      <c r="AF63" s="62">
        <v>34</v>
      </c>
      <c r="AG63" s="62">
        <v>29</v>
      </c>
      <c r="AH63" s="62">
        <v>59</v>
      </c>
      <c r="AI63" s="62">
        <v>143</v>
      </c>
      <c r="AJ63" s="62">
        <v>186</v>
      </c>
      <c r="AK63" s="74">
        <f t="shared" si="1"/>
        <v>-43</v>
      </c>
      <c r="AL63" s="75"/>
    </row>
    <row r="64" spans="2:38" ht="12.75" customHeight="1" x14ac:dyDescent="0.2">
      <c r="B64" s="60" t="s">
        <v>241</v>
      </c>
      <c r="C64" s="54" t="s">
        <v>39</v>
      </c>
      <c r="D64" s="63" t="s">
        <v>0</v>
      </c>
      <c r="E64" s="68">
        <v>80</v>
      </c>
      <c r="F64" s="65">
        <f>G64+H64+I64</f>
        <v>91</v>
      </c>
      <c r="G64" s="65">
        <v>25</v>
      </c>
      <c r="H64" s="65">
        <v>30</v>
      </c>
      <c r="I64" s="65">
        <v>36</v>
      </c>
      <c r="J64" s="65">
        <v>89</v>
      </c>
      <c r="K64" s="65">
        <v>106</v>
      </c>
      <c r="L64" s="76">
        <f>J64-K64</f>
        <v>-17</v>
      </c>
      <c r="M64" s="77"/>
      <c r="N64" s="3"/>
      <c r="P64" s="7"/>
      <c r="Q64" s="5"/>
      <c r="X64" s="4"/>
      <c r="Y64" s="3"/>
      <c r="AB64" s="54" t="s">
        <v>188</v>
      </c>
      <c r="AC64" s="63" t="s">
        <v>25</v>
      </c>
      <c r="AD64" s="67">
        <v>38</v>
      </c>
      <c r="AE64" s="62">
        <f t="shared" si="0"/>
        <v>50</v>
      </c>
      <c r="AF64" s="62">
        <v>12</v>
      </c>
      <c r="AG64" s="62">
        <v>12</v>
      </c>
      <c r="AH64" s="62">
        <v>26</v>
      </c>
      <c r="AI64" s="62">
        <v>52</v>
      </c>
      <c r="AJ64" s="62">
        <v>89</v>
      </c>
      <c r="AK64" s="74">
        <f t="shared" si="1"/>
        <v>-37</v>
      </c>
      <c r="AL64" s="75"/>
    </row>
    <row r="65" spans="1:38" ht="12.75" customHeight="1" x14ac:dyDescent="0.2">
      <c r="B65" s="60" t="s">
        <v>240</v>
      </c>
      <c r="C65" s="54" t="s">
        <v>65</v>
      </c>
      <c r="D65" s="63" t="s">
        <v>64</v>
      </c>
      <c r="E65" s="68">
        <v>80</v>
      </c>
      <c r="F65" s="65">
        <f>G65+H65+I65</f>
        <v>155</v>
      </c>
      <c r="G65" s="65">
        <v>24</v>
      </c>
      <c r="H65" s="65">
        <v>31</v>
      </c>
      <c r="I65" s="65">
        <v>100</v>
      </c>
      <c r="J65" s="65">
        <v>103</v>
      </c>
      <c r="K65" s="65">
        <v>269</v>
      </c>
      <c r="L65" s="76">
        <f>J65-K65</f>
        <v>-166</v>
      </c>
      <c r="M65" s="77"/>
      <c r="N65" s="3"/>
      <c r="P65" s="7"/>
      <c r="Q65" s="5"/>
      <c r="X65" s="4"/>
      <c r="Y65" s="3"/>
      <c r="AB65" s="54" t="s">
        <v>216</v>
      </c>
      <c r="AC65" s="63" t="s">
        <v>25</v>
      </c>
      <c r="AD65" s="67">
        <v>1422</v>
      </c>
      <c r="AE65" s="62">
        <f t="shared" si="0"/>
        <v>1160</v>
      </c>
      <c r="AF65" s="62">
        <v>399</v>
      </c>
      <c r="AG65" s="62">
        <v>323</v>
      </c>
      <c r="AH65" s="62">
        <v>438</v>
      </c>
      <c r="AI65" s="62">
        <v>1472</v>
      </c>
      <c r="AJ65" s="62">
        <v>1518</v>
      </c>
      <c r="AK65" s="74">
        <f t="shared" si="1"/>
        <v>-46</v>
      </c>
      <c r="AL65" s="75"/>
    </row>
    <row r="66" spans="1:38" ht="12.75" customHeight="1" x14ac:dyDescent="0.2">
      <c r="B66" s="60" t="s">
        <v>238</v>
      </c>
      <c r="C66" s="54" t="s">
        <v>105</v>
      </c>
      <c r="D66" s="62" t="s">
        <v>76</v>
      </c>
      <c r="E66" s="68">
        <v>77</v>
      </c>
      <c r="F66" s="65">
        <f>G66+H66+I66</f>
        <v>96</v>
      </c>
      <c r="G66" s="65">
        <v>21</v>
      </c>
      <c r="H66" s="65">
        <v>33</v>
      </c>
      <c r="I66" s="65">
        <v>42</v>
      </c>
      <c r="J66" s="65">
        <v>69</v>
      </c>
      <c r="K66" s="65">
        <v>120</v>
      </c>
      <c r="L66" s="76">
        <f>J66-K66</f>
        <v>-51</v>
      </c>
      <c r="M66" s="77"/>
      <c r="N66" s="3"/>
      <c r="P66" s="7"/>
      <c r="Q66" s="5"/>
      <c r="X66" s="4"/>
      <c r="Y66" s="3"/>
      <c r="AB66" s="54" t="s">
        <v>213</v>
      </c>
      <c r="AC66" s="63" t="s">
        <v>9</v>
      </c>
      <c r="AD66" s="67">
        <v>40</v>
      </c>
      <c r="AE66" s="62">
        <f t="shared" si="0"/>
        <v>46</v>
      </c>
      <c r="AF66" s="62">
        <v>13</v>
      </c>
      <c r="AG66" s="62">
        <v>11</v>
      </c>
      <c r="AH66" s="62">
        <v>22</v>
      </c>
      <c r="AI66" s="62">
        <v>39</v>
      </c>
      <c r="AJ66" s="62">
        <v>56</v>
      </c>
      <c r="AK66" s="74">
        <f t="shared" si="1"/>
        <v>-17</v>
      </c>
      <c r="AL66" s="75"/>
    </row>
    <row r="67" spans="1:38" ht="12.75" customHeight="1" x14ac:dyDescent="0.2">
      <c r="B67" s="60" t="s">
        <v>236</v>
      </c>
      <c r="C67" s="54" t="s">
        <v>206</v>
      </c>
      <c r="D67" s="63" t="s">
        <v>0</v>
      </c>
      <c r="E67" s="68">
        <v>77</v>
      </c>
      <c r="F67" s="65">
        <f>G67+H67+I67</f>
        <v>76</v>
      </c>
      <c r="G67" s="65">
        <v>19</v>
      </c>
      <c r="H67" s="65">
        <v>23</v>
      </c>
      <c r="I67" s="65">
        <v>34</v>
      </c>
      <c r="J67" s="65">
        <v>98</v>
      </c>
      <c r="K67" s="65">
        <v>116</v>
      </c>
      <c r="L67" s="76">
        <f>J67-K67</f>
        <v>-18</v>
      </c>
      <c r="M67" s="77">
        <v>3</v>
      </c>
      <c r="N67" s="3"/>
      <c r="P67" s="7"/>
      <c r="Q67" s="5"/>
      <c r="X67" s="4"/>
      <c r="Y67" s="3"/>
      <c r="AA67" s="1">
        <v>2026</v>
      </c>
      <c r="AB67" s="54" t="s">
        <v>212</v>
      </c>
      <c r="AC67" s="63" t="s">
        <v>87</v>
      </c>
      <c r="AD67" s="67">
        <v>2190</v>
      </c>
      <c r="AE67" s="62">
        <f t="shared" si="0"/>
        <v>1548</v>
      </c>
      <c r="AF67" s="62">
        <v>661</v>
      </c>
      <c r="AG67" s="62">
        <v>408</v>
      </c>
      <c r="AH67" s="62">
        <v>479</v>
      </c>
      <c r="AI67" s="62">
        <v>2067</v>
      </c>
      <c r="AJ67" s="62">
        <v>1678</v>
      </c>
      <c r="AK67" s="74">
        <f t="shared" si="1"/>
        <v>389</v>
      </c>
      <c r="AL67" s="75"/>
    </row>
    <row r="68" spans="1:38" ht="12.75" customHeight="1" x14ac:dyDescent="0.2">
      <c r="B68" s="60" t="s">
        <v>235</v>
      </c>
      <c r="C68" s="54" t="s">
        <v>98</v>
      </c>
      <c r="D68" s="62" t="s">
        <v>70</v>
      </c>
      <c r="E68" s="68">
        <v>75</v>
      </c>
      <c r="F68" s="65">
        <f>G68+H68+I68</f>
        <v>112</v>
      </c>
      <c r="G68" s="65">
        <v>18</v>
      </c>
      <c r="H68" s="65">
        <v>35</v>
      </c>
      <c r="I68" s="65">
        <v>59</v>
      </c>
      <c r="J68" s="65">
        <v>90</v>
      </c>
      <c r="K68" s="65">
        <v>190</v>
      </c>
      <c r="L68" s="76">
        <f>J68-K68</f>
        <v>-100</v>
      </c>
      <c r="M68" s="77"/>
      <c r="N68" s="3"/>
      <c r="P68" s="7"/>
      <c r="Q68" s="5"/>
      <c r="X68" s="4"/>
      <c r="Y68" s="3"/>
      <c r="AB68" s="54" t="s">
        <v>209</v>
      </c>
      <c r="AC68" s="63" t="s">
        <v>35</v>
      </c>
      <c r="AD68" s="67">
        <v>71</v>
      </c>
      <c r="AE68" s="62">
        <f t="shared" si="0"/>
        <v>67</v>
      </c>
      <c r="AF68" s="62">
        <v>24</v>
      </c>
      <c r="AG68" s="62">
        <v>17</v>
      </c>
      <c r="AH68" s="62">
        <v>26</v>
      </c>
      <c r="AI68" s="62">
        <v>85</v>
      </c>
      <c r="AJ68" s="62">
        <v>83</v>
      </c>
      <c r="AK68" s="74">
        <f t="shared" si="1"/>
        <v>2</v>
      </c>
      <c r="AL68" s="75"/>
    </row>
    <row r="69" spans="1:38" ht="12.75" customHeight="1" x14ac:dyDescent="0.2">
      <c r="B69" s="60" t="s">
        <v>232</v>
      </c>
      <c r="C69" s="54" t="s">
        <v>228</v>
      </c>
      <c r="D69" s="62" t="s">
        <v>87</v>
      </c>
      <c r="E69" s="68">
        <v>73</v>
      </c>
      <c r="F69" s="65">
        <f>G69+H69+I69</f>
        <v>78</v>
      </c>
      <c r="G69" s="65">
        <v>24</v>
      </c>
      <c r="H69" s="65">
        <v>25</v>
      </c>
      <c r="I69" s="65">
        <v>29</v>
      </c>
      <c r="J69" s="65">
        <v>87</v>
      </c>
      <c r="K69" s="65">
        <v>99</v>
      </c>
      <c r="L69" s="76">
        <f>J69-K69</f>
        <v>-12</v>
      </c>
      <c r="M69" s="77"/>
      <c r="N69" s="3"/>
      <c r="P69" s="7"/>
      <c r="Q69" s="5"/>
      <c r="X69" s="4"/>
      <c r="Y69" s="3"/>
      <c r="AB69" s="54" t="s">
        <v>206</v>
      </c>
      <c r="AC69" s="63" t="s">
        <v>0</v>
      </c>
      <c r="AD69" s="67">
        <v>77</v>
      </c>
      <c r="AE69" s="62">
        <f t="shared" si="0"/>
        <v>76</v>
      </c>
      <c r="AF69" s="62">
        <v>19</v>
      </c>
      <c r="AG69" s="62">
        <v>23</v>
      </c>
      <c r="AH69" s="62">
        <v>34</v>
      </c>
      <c r="AI69" s="62">
        <v>98</v>
      </c>
      <c r="AJ69" s="62">
        <v>116</v>
      </c>
      <c r="AK69" s="74">
        <f t="shared" si="1"/>
        <v>-18</v>
      </c>
      <c r="AL69" s="75">
        <v>3</v>
      </c>
    </row>
    <row r="70" spans="1:38" ht="12.75" customHeight="1" x14ac:dyDescent="0.2">
      <c r="B70" s="60" t="s">
        <v>231</v>
      </c>
      <c r="C70" s="54" t="s">
        <v>234</v>
      </c>
      <c r="D70" s="63" t="s">
        <v>9</v>
      </c>
      <c r="E70" s="68">
        <v>73</v>
      </c>
      <c r="F70" s="65">
        <f>G70+H70+I70</f>
        <v>83</v>
      </c>
      <c r="G70" s="65">
        <v>22</v>
      </c>
      <c r="H70" s="65">
        <v>25</v>
      </c>
      <c r="I70" s="65">
        <v>36</v>
      </c>
      <c r="J70" s="65">
        <v>66</v>
      </c>
      <c r="K70" s="65">
        <v>108</v>
      </c>
      <c r="L70" s="76">
        <f>J70-K70</f>
        <v>-42</v>
      </c>
      <c r="M70" s="77"/>
      <c r="N70" s="3"/>
      <c r="P70" s="7"/>
      <c r="Q70" s="5"/>
      <c r="X70" s="4"/>
      <c r="Y70" s="3"/>
      <c r="AB70" s="54" t="s">
        <v>50</v>
      </c>
      <c r="AC70" s="63" t="s">
        <v>6</v>
      </c>
      <c r="AD70" s="67">
        <v>2</v>
      </c>
      <c r="AE70" s="62">
        <f t="shared" ref="AE70:AE134" si="3">AF70+AG70+AH70</f>
        <v>8</v>
      </c>
      <c r="AF70" s="62">
        <v>0</v>
      </c>
      <c r="AG70" s="62">
        <v>2</v>
      </c>
      <c r="AH70" s="62">
        <v>6</v>
      </c>
      <c r="AI70" s="62">
        <v>2</v>
      </c>
      <c r="AJ70" s="62">
        <v>14</v>
      </c>
      <c r="AK70" s="74">
        <f t="shared" ref="AK70:AK134" si="4">AI70-AJ70</f>
        <v>-12</v>
      </c>
      <c r="AL70" s="75"/>
    </row>
    <row r="71" spans="1:38" ht="12.75" customHeight="1" x14ac:dyDescent="0.2">
      <c r="B71" s="60" t="s">
        <v>230</v>
      </c>
      <c r="C71" s="54" t="s">
        <v>209</v>
      </c>
      <c r="D71" s="63" t="s">
        <v>35</v>
      </c>
      <c r="E71" s="68">
        <v>71</v>
      </c>
      <c r="F71" s="65">
        <f>G71+H71+I71</f>
        <v>67</v>
      </c>
      <c r="G71" s="65">
        <v>24</v>
      </c>
      <c r="H71" s="65">
        <v>17</v>
      </c>
      <c r="I71" s="65">
        <v>26</v>
      </c>
      <c r="J71" s="65">
        <v>85</v>
      </c>
      <c r="K71" s="65">
        <v>83</v>
      </c>
      <c r="L71" s="76">
        <f>J71-K71</f>
        <v>2</v>
      </c>
      <c r="M71" s="77"/>
      <c r="N71" s="3"/>
      <c r="P71" s="7"/>
      <c r="Q71" s="5"/>
      <c r="X71" s="4"/>
      <c r="Y71" s="3"/>
      <c r="AB71" s="54" t="s">
        <v>200</v>
      </c>
      <c r="AC71" s="63" t="s">
        <v>0</v>
      </c>
      <c r="AD71" s="67">
        <v>893</v>
      </c>
      <c r="AE71" s="62">
        <f t="shared" si="3"/>
        <v>708</v>
      </c>
      <c r="AF71" s="62">
        <v>270</v>
      </c>
      <c r="AG71" s="62">
        <v>215</v>
      </c>
      <c r="AH71" s="62">
        <v>223</v>
      </c>
      <c r="AI71" s="62">
        <v>897</v>
      </c>
      <c r="AJ71" s="62">
        <v>797</v>
      </c>
      <c r="AK71" s="74">
        <f t="shared" si="4"/>
        <v>100</v>
      </c>
      <c r="AL71" s="75"/>
    </row>
    <row r="72" spans="1:38" ht="12.75" customHeight="1" x14ac:dyDescent="0.2">
      <c r="B72" s="60" t="s">
        <v>229</v>
      </c>
      <c r="C72" s="54" t="s">
        <v>38</v>
      </c>
      <c r="D72" s="63" t="s">
        <v>21</v>
      </c>
      <c r="E72" s="68">
        <v>68</v>
      </c>
      <c r="F72" s="65">
        <f>G72+H72+I72</f>
        <v>71</v>
      </c>
      <c r="G72" s="65">
        <v>21</v>
      </c>
      <c r="H72" s="65">
        <v>23</v>
      </c>
      <c r="I72" s="65">
        <v>27</v>
      </c>
      <c r="J72" s="65">
        <v>71</v>
      </c>
      <c r="K72" s="65">
        <v>78</v>
      </c>
      <c r="L72" s="76">
        <f>J72-K72</f>
        <v>-7</v>
      </c>
      <c r="M72" s="77"/>
      <c r="N72" s="3"/>
      <c r="P72" s="7"/>
      <c r="Q72" s="5"/>
      <c r="X72" s="4"/>
      <c r="Y72" s="3"/>
      <c r="AB72" s="54" t="s">
        <v>133</v>
      </c>
      <c r="AC72" s="63" t="s">
        <v>87</v>
      </c>
      <c r="AD72" s="67">
        <v>13</v>
      </c>
      <c r="AE72" s="62">
        <f t="shared" si="3"/>
        <v>14</v>
      </c>
      <c r="AF72" s="62">
        <v>4</v>
      </c>
      <c r="AG72" s="62">
        <v>5</v>
      </c>
      <c r="AH72" s="62">
        <v>5</v>
      </c>
      <c r="AI72" s="62">
        <v>16</v>
      </c>
      <c r="AJ72" s="62">
        <v>24</v>
      </c>
      <c r="AK72" s="74">
        <f t="shared" si="4"/>
        <v>-8</v>
      </c>
      <c r="AL72" s="75"/>
    </row>
    <row r="73" spans="1:38" ht="12.75" customHeight="1" x14ac:dyDescent="0.2">
      <c r="A73" s="48">
        <v>2026</v>
      </c>
      <c r="B73" s="60" t="s">
        <v>227</v>
      </c>
      <c r="C73" s="54" t="s">
        <v>714</v>
      </c>
      <c r="D73" s="62" t="s">
        <v>0</v>
      </c>
      <c r="E73" s="68">
        <v>67</v>
      </c>
      <c r="F73" s="65">
        <f>G73+H73+I73</f>
        <v>38</v>
      </c>
      <c r="G73" s="65">
        <v>18</v>
      </c>
      <c r="H73" s="65">
        <v>13</v>
      </c>
      <c r="I73" s="65">
        <v>7</v>
      </c>
      <c r="J73" s="65">
        <v>63</v>
      </c>
      <c r="K73" s="65">
        <v>39</v>
      </c>
      <c r="L73" s="76">
        <f>J73-K73</f>
        <v>24</v>
      </c>
      <c r="M73" s="77"/>
      <c r="N73" s="3"/>
      <c r="P73" s="8"/>
      <c r="Q73" s="5"/>
      <c r="X73" s="4"/>
      <c r="Y73" s="3"/>
      <c r="AA73" s="1">
        <v>2026</v>
      </c>
      <c r="AB73" s="57" t="s">
        <v>39</v>
      </c>
      <c r="AC73" s="62" t="s">
        <v>87</v>
      </c>
      <c r="AD73" s="67">
        <v>2331</v>
      </c>
      <c r="AE73" s="62">
        <f t="shared" si="3"/>
        <v>1795</v>
      </c>
      <c r="AF73" s="62">
        <v>689</v>
      </c>
      <c r="AG73" s="62">
        <v>645</v>
      </c>
      <c r="AH73" s="62">
        <v>461</v>
      </c>
      <c r="AI73" s="62">
        <v>2144</v>
      </c>
      <c r="AJ73" s="62">
        <v>1650</v>
      </c>
      <c r="AK73" s="74">
        <f t="shared" si="4"/>
        <v>494</v>
      </c>
      <c r="AL73" s="75"/>
    </row>
    <row r="74" spans="1:38" ht="12.75" customHeight="1" x14ac:dyDescent="0.2">
      <c r="B74" s="60" t="s">
        <v>226</v>
      </c>
      <c r="C74" s="54" t="s">
        <v>75</v>
      </c>
      <c r="D74" s="62" t="s">
        <v>0</v>
      </c>
      <c r="E74" s="68">
        <v>64</v>
      </c>
      <c r="F74" s="65">
        <f>G74+H74+I74</f>
        <v>58</v>
      </c>
      <c r="G74" s="65">
        <v>19</v>
      </c>
      <c r="H74" s="65">
        <v>15</v>
      </c>
      <c r="I74" s="65">
        <v>24</v>
      </c>
      <c r="J74" s="65">
        <v>71</v>
      </c>
      <c r="K74" s="65">
        <v>80</v>
      </c>
      <c r="L74" s="76">
        <f>J74-K74</f>
        <v>-9</v>
      </c>
      <c r="M74" s="77"/>
      <c r="N74" s="3"/>
      <c r="P74" s="7"/>
      <c r="Q74" s="5"/>
      <c r="X74" s="4"/>
      <c r="Y74" s="3"/>
      <c r="AB74" s="54" t="s">
        <v>39</v>
      </c>
      <c r="AC74" s="63" t="s">
        <v>0</v>
      </c>
      <c r="AD74" s="67">
        <v>80</v>
      </c>
      <c r="AE74" s="62">
        <f t="shared" si="3"/>
        <v>91</v>
      </c>
      <c r="AF74" s="62">
        <v>25</v>
      </c>
      <c r="AG74" s="62">
        <v>30</v>
      </c>
      <c r="AH74" s="62">
        <v>36</v>
      </c>
      <c r="AI74" s="62">
        <v>89</v>
      </c>
      <c r="AJ74" s="62">
        <v>106</v>
      </c>
      <c r="AK74" s="74">
        <f t="shared" si="4"/>
        <v>-17</v>
      </c>
      <c r="AL74" s="75"/>
    </row>
    <row r="75" spans="1:38" ht="12.75" customHeight="1" x14ac:dyDescent="0.2">
      <c r="B75" s="60" t="s">
        <v>224</v>
      </c>
      <c r="C75" s="54" t="s">
        <v>218</v>
      </c>
      <c r="D75" s="63" t="s">
        <v>6</v>
      </c>
      <c r="E75" s="68">
        <v>63</v>
      </c>
      <c r="F75" s="65">
        <f>G75+H75+I75</f>
        <v>88</v>
      </c>
      <c r="G75" s="65">
        <v>23</v>
      </c>
      <c r="H75" s="65">
        <v>17</v>
      </c>
      <c r="I75" s="65">
        <v>48</v>
      </c>
      <c r="J75" s="65">
        <v>73</v>
      </c>
      <c r="K75" s="65">
        <v>148</v>
      </c>
      <c r="L75" s="76">
        <f>J75-K75</f>
        <v>-75</v>
      </c>
      <c r="M75" s="77"/>
      <c r="N75" s="3"/>
      <c r="P75" s="8"/>
      <c r="Q75" s="5"/>
      <c r="X75" s="4"/>
      <c r="Y75" s="3"/>
      <c r="AB75" s="57" t="s">
        <v>183</v>
      </c>
      <c r="AC75" s="62" t="s">
        <v>21</v>
      </c>
      <c r="AD75" s="67">
        <v>35</v>
      </c>
      <c r="AE75" s="62">
        <f t="shared" si="3"/>
        <v>38</v>
      </c>
      <c r="AF75" s="62">
        <v>9</v>
      </c>
      <c r="AG75" s="62">
        <v>8</v>
      </c>
      <c r="AH75" s="62">
        <v>21</v>
      </c>
      <c r="AI75" s="62">
        <v>37</v>
      </c>
      <c r="AJ75" s="62">
        <v>67</v>
      </c>
      <c r="AK75" s="74">
        <f t="shared" si="4"/>
        <v>-30</v>
      </c>
      <c r="AL75" s="75"/>
    </row>
    <row r="76" spans="1:38" ht="12.75" customHeight="1" x14ac:dyDescent="0.2">
      <c r="B76" s="60" t="s">
        <v>223</v>
      </c>
      <c r="C76" s="54" t="s">
        <v>31</v>
      </c>
      <c r="D76" s="63" t="s">
        <v>0</v>
      </c>
      <c r="E76" s="68">
        <v>61</v>
      </c>
      <c r="F76" s="65">
        <f>G76+H76+I76</f>
        <v>86</v>
      </c>
      <c r="G76" s="65">
        <v>17</v>
      </c>
      <c r="H76" s="65">
        <v>23</v>
      </c>
      <c r="I76" s="65">
        <v>46</v>
      </c>
      <c r="J76" s="65">
        <v>83</v>
      </c>
      <c r="K76" s="65">
        <v>137</v>
      </c>
      <c r="L76" s="76">
        <f>J76-K76</f>
        <v>-54</v>
      </c>
      <c r="M76" s="77"/>
      <c r="N76" s="3"/>
      <c r="P76" s="7"/>
      <c r="Q76" s="5"/>
      <c r="X76" s="4"/>
      <c r="Y76" s="3"/>
      <c r="AB76" s="54" t="s">
        <v>181</v>
      </c>
      <c r="AC76" s="62" t="s">
        <v>64</v>
      </c>
      <c r="AD76" s="67">
        <v>33</v>
      </c>
      <c r="AE76" s="62">
        <f t="shared" si="3"/>
        <v>61</v>
      </c>
      <c r="AF76" s="62">
        <v>14</v>
      </c>
      <c r="AG76" s="62">
        <v>5</v>
      </c>
      <c r="AH76" s="62">
        <v>42</v>
      </c>
      <c r="AI76" s="62">
        <v>41</v>
      </c>
      <c r="AJ76" s="62">
        <v>111</v>
      </c>
      <c r="AK76" s="74">
        <f t="shared" si="4"/>
        <v>-70</v>
      </c>
      <c r="AL76" s="75"/>
    </row>
    <row r="77" spans="1:38" ht="12.75" customHeight="1" x14ac:dyDescent="0.2">
      <c r="B77" s="60" t="s">
        <v>221</v>
      </c>
      <c r="C77" s="54" t="s">
        <v>333</v>
      </c>
      <c r="D77" s="62" t="s">
        <v>13</v>
      </c>
      <c r="E77" s="68">
        <v>59</v>
      </c>
      <c r="F77" s="65">
        <f>G77+H77+I77</f>
        <v>80</v>
      </c>
      <c r="G77" s="65">
        <v>19</v>
      </c>
      <c r="H77" s="65">
        <v>21</v>
      </c>
      <c r="I77" s="65">
        <v>40</v>
      </c>
      <c r="J77" s="65">
        <v>70</v>
      </c>
      <c r="K77" s="65">
        <v>124</v>
      </c>
      <c r="L77" s="76">
        <f>J77-K77</f>
        <v>-54</v>
      </c>
      <c r="M77" s="77"/>
      <c r="N77" s="3"/>
      <c r="P77" s="7"/>
      <c r="Q77" s="5"/>
      <c r="X77" s="4"/>
      <c r="Y77" s="3"/>
      <c r="AB77" s="54" t="s">
        <v>147</v>
      </c>
      <c r="AC77" s="62" t="s">
        <v>18</v>
      </c>
      <c r="AD77" s="67">
        <v>19</v>
      </c>
      <c r="AE77" s="62">
        <f t="shared" si="3"/>
        <v>25</v>
      </c>
      <c r="AF77" s="62">
        <v>6</v>
      </c>
      <c r="AG77" s="62">
        <v>6</v>
      </c>
      <c r="AH77" s="62">
        <v>13</v>
      </c>
      <c r="AI77" s="62">
        <v>23</v>
      </c>
      <c r="AJ77" s="62">
        <v>38</v>
      </c>
      <c r="AK77" s="74">
        <f t="shared" si="4"/>
        <v>-15</v>
      </c>
      <c r="AL77" s="75"/>
    </row>
    <row r="78" spans="1:38" ht="12.75" customHeight="1" x14ac:dyDescent="0.2">
      <c r="B78" s="60" t="s">
        <v>219</v>
      </c>
      <c r="C78" s="54" t="s">
        <v>45</v>
      </c>
      <c r="D78" s="62" t="s">
        <v>2</v>
      </c>
      <c r="E78" s="68">
        <v>58</v>
      </c>
      <c r="F78" s="65">
        <f>G78+H78+I78</f>
        <v>87</v>
      </c>
      <c r="G78" s="65">
        <v>20</v>
      </c>
      <c r="H78" s="65">
        <v>18</v>
      </c>
      <c r="I78" s="65">
        <v>49</v>
      </c>
      <c r="J78" s="65">
        <v>69</v>
      </c>
      <c r="K78" s="65">
        <v>151</v>
      </c>
      <c r="L78" s="76">
        <f>J78-K78</f>
        <v>-82</v>
      </c>
      <c r="M78" s="77"/>
      <c r="N78" s="3"/>
      <c r="P78" s="7"/>
      <c r="Q78" s="5"/>
      <c r="X78" s="4"/>
      <c r="Y78" s="3"/>
      <c r="AB78" s="54" t="s">
        <v>123</v>
      </c>
      <c r="AC78" s="63" t="s">
        <v>25</v>
      </c>
      <c r="AD78" s="67">
        <v>9</v>
      </c>
      <c r="AE78" s="62">
        <f t="shared" si="3"/>
        <v>9</v>
      </c>
      <c r="AF78" s="62">
        <v>4</v>
      </c>
      <c r="AG78" s="62">
        <v>1</v>
      </c>
      <c r="AH78" s="62">
        <v>4</v>
      </c>
      <c r="AI78" s="62">
        <v>11</v>
      </c>
      <c r="AJ78" s="62">
        <v>11</v>
      </c>
      <c r="AK78" s="74">
        <f t="shared" si="4"/>
        <v>0</v>
      </c>
      <c r="AL78" s="75"/>
    </row>
    <row r="79" spans="1:38" ht="12.75" customHeight="1" x14ac:dyDescent="0.2">
      <c r="B79" s="60" t="s">
        <v>217</v>
      </c>
      <c r="C79" s="54" t="s">
        <v>164</v>
      </c>
      <c r="D79" s="62" t="s">
        <v>70</v>
      </c>
      <c r="E79" s="68">
        <v>57</v>
      </c>
      <c r="F79" s="65">
        <f>G79+H79+I79</f>
        <v>97</v>
      </c>
      <c r="G79" s="65">
        <v>13</v>
      </c>
      <c r="H79" s="65">
        <v>31</v>
      </c>
      <c r="I79" s="65">
        <v>53</v>
      </c>
      <c r="J79" s="65">
        <v>60</v>
      </c>
      <c r="K79" s="65">
        <v>156</v>
      </c>
      <c r="L79" s="76">
        <f>J79-K79</f>
        <v>-96</v>
      </c>
      <c r="M79" s="77"/>
      <c r="N79" s="3"/>
      <c r="P79" s="7"/>
      <c r="Q79" s="5"/>
      <c r="X79" s="4"/>
      <c r="Y79" s="3"/>
      <c r="AB79" s="54" t="s">
        <v>185</v>
      </c>
      <c r="AC79" s="62" t="s">
        <v>15</v>
      </c>
      <c r="AD79" s="67">
        <v>189</v>
      </c>
      <c r="AE79" s="62">
        <f t="shared" si="3"/>
        <v>198</v>
      </c>
      <c r="AF79" s="62">
        <v>60</v>
      </c>
      <c r="AG79" s="62">
        <v>60</v>
      </c>
      <c r="AH79" s="62">
        <v>78</v>
      </c>
      <c r="AI79" s="62">
        <v>199</v>
      </c>
      <c r="AJ79" s="62">
        <v>234</v>
      </c>
      <c r="AK79" s="74">
        <f t="shared" si="4"/>
        <v>-35</v>
      </c>
      <c r="AL79" s="75"/>
    </row>
    <row r="80" spans="1:38" ht="12.75" customHeight="1" x14ac:dyDescent="0.2">
      <c r="B80" s="60" t="s">
        <v>215</v>
      </c>
      <c r="C80" s="54" t="s">
        <v>34</v>
      </c>
      <c r="D80" s="63" t="s">
        <v>21</v>
      </c>
      <c r="E80" s="68">
        <v>56</v>
      </c>
      <c r="F80" s="65">
        <f>G80+H80+I80</f>
        <v>65</v>
      </c>
      <c r="G80" s="65">
        <v>19</v>
      </c>
      <c r="H80" s="65">
        <v>18</v>
      </c>
      <c r="I80" s="65">
        <v>28</v>
      </c>
      <c r="J80" s="65">
        <v>69</v>
      </c>
      <c r="K80" s="65">
        <v>84</v>
      </c>
      <c r="L80" s="76">
        <f>J80-K80</f>
        <v>-15</v>
      </c>
      <c r="M80" s="77"/>
      <c r="N80" s="3"/>
      <c r="P80" s="7"/>
      <c r="Q80" s="5"/>
      <c r="X80" s="4"/>
      <c r="Y80" s="3"/>
      <c r="AB80" s="54" t="s">
        <v>103</v>
      </c>
      <c r="AC80" s="62" t="s">
        <v>0</v>
      </c>
      <c r="AD80" s="67">
        <v>6</v>
      </c>
      <c r="AE80" s="62">
        <f t="shared" si="3"/>
        <v>9</v>
      </c>
      <c r="AF80" s="62">
        <v>1</v>
      </c>
      <c r="AG80" s="62">
        <v>4</v>
      </c>
      <c r="AH80" s="62">
        <v>4</v>
      </c>
      <c r="AI80" s="62">
        <v>7</v>
      </c>
      <c r="AJ80" s="62">
        <v>13</v>
      </c>
      <c r="AK80" s="74">
        <f t="shared" si="4"/>
        <v>-6</v>
      </c>
      <c r="AL80" s="75"/>
    </row>
    <row r="81" spans="2:38" ht="12.75" customHeight="1" x14ac:dyDescent="0.2">
      <c r="B81" s="60" t="s">
        <v>214</v>
      </c>
      <c r="C81" s="54" t="s">
        <v>207</v>
      </c>
      <c r="D81" s="63" t="s">
        <v>25</v>
      </c>
      <c r="E81" s="68">
        <v>53</v>
      </c>
      <c r="F81" s="65">
        <f>G81+H81+I81</f>
        <v>56</v>
      </c>
      <c r="G81" s="65">
        <v>19</v>
      </c>
      <c r="H81" s="65">
        <v>15</v>
      </c>
      <c r="I81" s="65">
        <v>22</v>
      </c>
      <c r="J81" s="65">
        <v>59</v>
      </c>
      <c r="K81" s="65">
        <v>72</v>
      </c>
      <c r="L81" s="76">
        <f>J81-K81</f>
        <v>-13</v>
      </c>
      <c r="M81" s="77"/>
      <c r="N81" s="3"/>
      <c r="P81" s="7"/>
      <c r="Q81" s="5"/>
      <c r="X81" s="4"/>
      <c r="Y81" s="3"/>
      <c r="AB81" s="54" t="s">
        <v>180</v>
      </c>
      <c r="AC81" s="63" t="s">
        <v>87</v>
      </c>
      <c r="AD81" s="67">
        <v>708</v>
      </c>
      <c r="AE81" s="62">
        <f t="shared" si="3"/>
        <v>603</v>
      </c>
      <c r="AF81" s="62">
        <v>181</v>
      </c>
      <c r="AG81" s="62">
        <v>173</v>
      </c>
      <c r="AH81" s="62">
        <v>249</v>
      </c>
      <c r="AI81" s="62">
        <v>676</v>
      </c>
      <c r="AJ81" s="62">
        <v>872</v>
      </c>
      <c r="AK81" s="74">
        <f t="shared" si="4"/>
        <v>-196</v>
      </c>
      <c r="AL81" s="75"/>
    </row>
    <row r="82" spans="2:38" ht="12.75" customHeight="1" x14ac:dyDescent="0.2">
      <c r="B82" s="60" t="s">
        <v>211</v>
      </c>
      <c r="C82" s="54" t="s">
        <v>22</v>
      </c>
      <c r="D82" s="63" t="s">
        <v>21</v>
      </c>
      <c r="E82" s="68">
        <v>50</v>
      </c>
      <c r="F82" s="65">
        <f>G82+H82+I82</f>
        <v>58</v>
      </c>
      <c r="G82" s="65">
        <v>20</v>
      </c>
      <c r="H82" s="65">
        <v>9</v>
      </c>
      <c r="I82" s="65">
        <v>29</v>
      </c>
      <c r="J82" s="65">
        <v>52</v>
      </c>
      <c r="K82" s="65">
        <v>77</v>
      </c>
      <c r="L82" s="76">
        <f>J82-K82</f>
        <v>-25</v>
      </c>
      <c r="M82" s="77"/>
      <c r="N82" s="3"/>
      <c r="P82" s="7"/>
      <c r="Q82" s="5"/>
      <c r="X82" s="4"/>
      <c r="Y82" s="3"/>
      <c r="AB82" s="54" t="s">
        <v>178</v>
      </c>
      <c r="AC82" s="62" t="s">
        <v>18</v>
      </c>
      <c r="AD82" s="67">
        <v>32</v>
      </c>
      <c r="AE82" s="62">
        <f t="shared" si="3"/>
        <v>38</v>
      </c>
      <c r="AF82" s="62">
        <v>13</v>
      </c>
      <c r="AG82" s="62">
        <v>6</v>
      </c>
      <c r="AH82" s="62">
        <v>19</v>
      </c>
      <c r="AI82" s="62">
        <v>42</v>
      </c>
      <c r="AJ82" s="62">
        <v>50</v>
      </c>
      <c r="AK82" s="74">
        <f t="shared" si="4"/>
        <v>-8</v>
      </c>
      <c r="AL82" s="75"/>
    </row>
    <row r="83" spans="2:38" ht="12.75" customHeight="1" x14ac:dyDescent="0.2">
      <c r="B83" s="60" t="s">
        <v>208</v>
      </c>
      <c r="C83" s="54" t="s">
        <v>203</v>
      </c>
      <c r="D83" s="63" t="s">
        <v>6</v>
      </c>
      <c r="E83" s="68">
        <v>49</v>
      </c>
      <c r="F83" s="65">
        <f>G83+H83+I83</f>
        <v>63</v>
      </c>
      <c r="G83" s="65">
        <v>15</v>
      </c>
      <c r="H83" s="65">
        <v>18</v>
      </c>
      <c r="I83" s="65">
        <v>30</v>
      </c>
      <c r="J83" s="65">
        <v>51</v>
      </c>
      <c r="K83" s="65">
        <v>76</v>
      </c>
      <c r="L83" s="76">
        <f>J83-K83</f>
        <v>-25</v>
      </c>
      <c r="M83" s="77"/>
      <c r="N83" s="3"/>
      <c r="P83" s="7"/>
      <c r="Q83" s="5"/>
      <c r="X83" s="4"/>
      <c r="Y83" s="3"/>
      <c r="AB83" s="54" t="s">
        <v>175</v>
      </c>
      <c r="AC83" s="63" t="s">
        <v>35</v>
      </c>
      <c r="AD83" s="67">
        <v>103</v>
      </c>
      <c r="AE83" s="62">
        <f t="shared" si="3"/>
        <v>99</v>
      </c>
      <c r="AF83" s="62">
        <v>38</v>
      </c>
      <c r="AG83" s="62">
        <v>22</v>
      </c>
      <c r="AH83" s="62">
        <v>39</v>
      </c>
      <c r="AI83" s="62">
        <v>122</v>
      </c>
      <c r="AJ83" s="62">
        <v>126</v>
      </c>
      <c r="AK83" s="74">
        <f t="shared" si="4"/>
        <v>-4</v>
      </c>
      <c r="AL83" s="75"/>
    </row>
    <row r="84" spans="2:38" ht="12.75" customHeight="1" x14ac:dyDescent="0.2">
      <c r="B84" s="60" t="s">
        <v>205</v>
      </c>
      <c r="C84" s="54" t="s">
        <v>210</v>
      </c>
      <c r="D84" s="63" t="s">
        <v>48</v>
      </c>
      <c r="E84" s="68">
        <v>48</v>
      </c>
      <c r="F84" s="65">
        <f>G84+H84+I84</f>
        <v>74</v>
      </c>
      <c r="G84" s="65">
        <v>12</v>
      </c>
      <c r="H84" s="65">
        <v>23</v>
      </c>
      <c r="I84" s="65">
        <v>39</v>
      </c>
      <c r="J84" s="65">
        <v>48</v>
      </c>
      <c r="K84" s="65">
        <v>106</v>
      </c>
      <c r="L84" s="76">
        <f>J84-K84</f>
        <v>-58</v>
      </c>
      <c r="M84" s="77"/>
      <c r="N84" s="3"/>
      <c r="P84" s="8"/>
      <c r="Q84" s="5"/>
      <c r="X84" s="4"/>
      <c r="Y84" s="3"/>
      <c r="AB84" s="57" t="s">
        <v>36</v>
      </c>
      <c r="AC84" s="62" t="s">
        <v>35</v>
      </c>
      <c r="AD84" s="67">
        <v>1</v>
      </c>
      <c r="AE84" s="62">
        <f t="shared" si="3"/>
        <v>2</v>
      </c>
      <c r="AF84" s="62">
        <v>0</v>
      </c>
      <c r="AG84" s="62">
        <v>1</v>
      </c>
      <c r="AH84" s="62">
        <v>1</v>
      </c>
      <c r="AI84" s="62">
        <v>1</v>
      </c>
      <c r="AJ84" s="62">
        <v>4</v>
      </c>
      <c r="AK84" s="74">
        <f t="shared" si="4"/>
        <v>-3</v>
      </c>
      <c r="AL84" s="75"/>
    </row>
    <row r="85" spans="2:38" ht="12.75" customHeight="1" x14ac:dyDescent="0.2">
      <c r="B85" s="60" t="s">
        <v>204</v>
      </c>
      <c r="C85" s="54" t="s">
        <v>10</v>
      </c>
      <c r="D85" s="63" t="s">
        <v>9</v>
      </c>
      <c r="E85" s="68">
        <v>45</v>
      </c>
      <c r="F85" s="65">
        <f>G85+H85+I85</f>
        <v>50</v>
      </c>
      <c r="G85" s="65">
        <v>12</v>
      </c>
      <c r="H85" s="65">
        <v>17</v>
      </c>
      <c r="I85" s="65">
        <v>21</v>
      </c>
      <c r="J85" s="65">
        <v>42</v>
      </c>
      <c r="K85" s="65">
        <v>64</v>
      </c>
      <c r="L85" s="76">
        <f>J85-K85</f>
        <v>-22</v>
      </c>
      <c r="M85" s="77"/>
      <c r="N85" s="3"/>
      <c r="P85" s="7"/>
      <c r="Q85" s="5"/>
      <c r="X85" s="4"/>
      <c r="Y85" s="3"/>
      <c r="AB85" s="54" t="s">
        <v>170</v>
      </c>
      <c r="AC85" s="62" t="s">
        <v>70</v>
      </c>
      <c r="AD85" s="67">
        <v>23</v>
      </c>
      <c r="AE85" s="62">
        <f t="shared" si="3"/>
        <v>25</v>
      </c>
      <c r="AF85" s="62">
        <v>8</v>
      </c>
      <c r="AG85" s="62">
        <v>7</v>
      </c>
      <c r="AH85" s="62">
        <v>10</v>
      </c>
      <c r="AI85" s="62">
        <v>24</v>
      </c>
      <c r="AJ85" s="62">
        <v>35</v>
      </c>
      <c r="AK85" s="74">
        <f t="shared" si="4"/>
        <v>-11</v>
      </c>
      <c r="AL85" s="75"/>
    </row>
    <row r="86" spans="2:38" ht="12.75" customHeight="1" x14ac:dyDescent="0.2">
      <c r="B86" s="60" t="s">
        <v>202</v>
      </c>
      <c r="C86" s="54" t="s">
        <v>222</v>
      </c>
      <c r="D86" s="63" t="s">
        <v>64</v>
      </c>
      <c r="E86" s="68">
        <v>44</v>
      </c>
      <c r="F86" s="65">
        <f>G86+H86+I86</f>
        <v>59</v>
      </c>
      <c r="G86" s="65">
        <v>16</v>
      </c>
      <c r="H86" s="65">
        <v>10</v>
      </c>
      <c r="I86" s="65">
        <v>33</v>
      </c>
      <c r="J86" s="65">
        <v>50</v>
      </c>
      <c r="K86" s="65">
        <v>97</v>
      </c>
      <c r="L86" s="76">
        <f>J86-K86</f>
        <v>-47</v>
      </c>
      <c r="M86" s="77"/>
      <c r="N86" s="3"/>
      <c r="P86" s="7"/>
      <c r="Q86" s="5"/>
      <c r="X86" s="4"/>
      <c r="Y86" s="3"/>
      <c r="AA86" s="1">
        <v>2026</v>
      </c>
      <c r="AB86" s="54" t="s">
        <v>714</v>
      </c>
      <c r="AC86" s="62" t="s">
        <v>0</v>
      </c>
      <c r="AD86" s="67">
        <v>67</v>
      </c>
      <c r="AE86" s="62">
        <f t="shared" si="3"/>
        <v>38</v>
      </c>
      <c r="AF86" s="62">
        <v>18</v>
      </c>
      <c r="AG86" s="62">
        <v>13</v>
      </c>
      <c r="AH86" s="62">
        <v>7</v>
      </c>
      <c r="AI86" s="62">
        <v>63</v>
      </c>
      <c r="AJ86" s="62">
        <v>39</v>
      </c>
      <c r="AK86" s="74">
        <f t="shared" si="4"/>
        <v>24</v>
      </c>
      <c r="AL86" s="75"/>
    </row>
    <row r="87" spans="2:38" ht="12.75" customHeight="1" x14ac:dyDescent="0.2">
      <c r="B87" s="60" t="s">
        <v>199</v>
      </c>
      <c r="C87" s="54" t="s">
        <v>237</v>
      </c>
      <c r="D87" s="63" t="s">
        <v>2</v>
      </c>
      <c r="E87" s="68">
        <v>43</v>
      </c>
      <c r="F87" s="65">
        <f>G87+H87+I87</f>
        <v>59</v>
      </c>
      <c r="G87" s="65">
        <v>13</v>
      </c>
      <c r="H87" s="65">
        <v>16</v>
      </c>
      <c r="I87" s="65">
        <v>30</v>
      </c>
      <c r="J87" s="65">
        <v>52</v>
      </c>
      <c r="K87" s="65">
        <v>96</v>
      </c>
      <c r="L87" s="76">
        <f>J87-K87</f>
        <v>-44</v>
      </c>
      <c r="M87" s="77"/>
      <c r="N87" s="3"/>
      <c r="P87" s="7"/>
      <c r="Q87" s="5"/>
      <c r="X87" s="4"/>
      <c r="Y87" s="3"/>
      <c r="AB87" s="54" t="s">
        <v>166</v>
      </c>
      <c r="AC87" s="63" t="s">
        <v>146</v>
      </c>
      <c r="AD87" s="67">
        <v>100</v>
      </c>
      <c r="AE87" s="62">
        <f t="shared" si="3"/>
        <v>115</v>
      </c>
      <c r="AF87" s="62">
        <v>34</v>
      </c>
      <c r="AG87" s="62">
        <v>28</v>
      </c>
      <c r="AH87" s="62">
        <v>53</v>
      </c>
      <c r="AI87" s="62">
        <v>126</v>
      </c>
      <c r="AJ87" s="62">
        <v>177</v>
      </c>
      <c r="AK87" s="74">
        <f t="shared" si="4"/>
        <v>-51</v>
      </c>
      <c r="AL87" s="75"/>
    </row>
    <row r="88" spans="2:38" ht="12.75" customHeight="1" x14ac:dyDescent="0.2">
      <c r="B88" s="60" t="s">
        <v>198</v>
      </c>
      <c r="C88" s="54" t="s">
        <v>196</v>
      </c>
      <c r="D88" s="63" t="s">
        <v>6</v>
      </c>
      <c r="E88" s="68">
        <v>41</v>
      </c>
      <c r="F88" s="65">
        <f>G88+H88+I88</f>
        <v>42</v>
      </c>
      <c r="G88" s="65">
        <v>10</v>
      </c>
      <c r="H88" s="65">
        <v>11</v>
      </c>
      <c r="I88" s="65">
        <v>21</v>
      </c>
      <c r="J88" s="65">
        <v>47</v>
      </c>
      <c r="K88" s="65">
        <v>67</v>
      </c>
      <c r="L88" s="76">
        <f>J88-K88</f>
        <v>-20</v>
      </c>
      <c r="M88" s="77"/>
      <c r="N88" s="3"/>
      <c r="P88" s="7"/>
      <c r="Q88" s="5"/>
      <c r="X88" s="4"/>
      <c r="Y88" s="3"/>
      <c r="AB88" s="54" t="s">
        <v>164</v>
      </c>
      <c r="AC88" s="62" t="s">
        <v>70</v>
      </c>
      <c r="AD88" s="67">
        <v>57</v>
      </c>
      <c r="AE88" s="62">
        <f t="shared" si="3"/>
        <v>97</v>
      </c>
      <c r="AF88" s="62">
        <v>13</v>
      </c>
      <c r="AG88" s="62">
        <v>31</v>
      </c>
      <c r="AH88" s="62">
        <v>53</v>
      </c>
      <c r="AI88" s="62">
        <v>60</v>
      </c>
      <c r="AJ88" s="62">
        <v>156</v>
      </c>
      <c r="AK88" s="74">
        <f t="shared" si="4"/>
        <v>-96</v>
      </c>
      <c r="AL88" s="75"/>
    </row>
    <row r="89" spans="2:38" ht="12.75" customHeight="1" x14ac:dyDescent="0.2">
      <c r="B89" s="60" t="s">
        <v>197</v>
      </c>
      <c r="C89" s="54" t="s">
        <v>213</v>
      </c>
      <c r="D89" s="63" t="s">
        <v>9</v>
      </c>
      <c r="E89" s="68">
        <v>40</v>
      </c>
      <c r="F89" s="65">
        <f>G89+H89+I89</f>
        <v>46</v>
      </c>
      <c r="G89" s="65">
        <v>13</v>
      </c>
      <c r="H89" s="65">
        <v>11</v>
      </c>
      <c r="I89" s="65">
        <v>22</v>
      </c>
      <c r="J89" s="65">
        <v>39</v>
      </c>
      <c r="K89" s="65">
        <v>56</v>
      </c>
      <c r="L89" s="76">
        <f>J89-K89</f>
        <v>-17</v>
      </c>
      <c r="M89" s="77"/>
      <c r="N89" s="3"/>
      <c r="P89" s="7"/>
      <c r="Q89" s="5"/>
      <c r="X89" s="4"/>
      <c r="Y89" s="3"/>
      <c r="AB89" s="54" t="s">
        <v>161</v>
      </c>
      <c r="AC89" s="62" t="s">
        <v>76</v>
      </c>
      <c r="AD89" s="67">
        <v>180</v>
      </c>
      <c r="AE89" s="62">
        <f t="shared" si="3"/>
        <v>236</v>
      </c>
      <c r="AF89" s="62">
        <v>52</v>
      </c>
      <c r="AG89" s="62">
        <v>74</v>
      </c>
      <c r="AH89" s="62">
        <v>110</v>
      </c>
      <c r="AI89" s="62">
        <v>203</v>
      </c>
      <c r="AJ89" s="62">
        <v>330</v>
      </c>
      <c r="AK89" s="74">
        <f t="shared" si="4"/>
        <v>-127</v>
      </c>
      <c r="AL89" s="75"/>
    </row>
    <row r="90" spans="2:38" ht="12.75" customHeight="1" x14ac:dyDescent="0.2">
      <c r="B90" s="60" t="s">
        <v>195</v>
      </c>
      <c r="C90" s="54" t="s">
        <v>194</v>
      </c>
      <c r="D90" s="63" t="s">
        <v>146</v>
      </c>
      <c r="E90" s="68">
        <v>40</v>
      </c>
      <c r="F90" s="65">
        <f>G90+H90+I90</f>
        <v>52</v>
      </c>
      <c r="G90" s="65">
        <v>13</v>
      </c>
      <c r="H90" s="65">
        <v>12</v>
      </c>
      <c r="I90" s="65">
        <v>27</v>
      </c>
      <c r="J90" s="65">
        <v>58</v>
      </c>
      <c r="K90" s="65">
        <v>92</v>
      </c>
      <c r="L90" s="76">
        <f>J90-K90</f>
        <v>-34</v>
      </c>
      <c r="M90" s="77"/>
      <c r="N90" s="3"/>
      <c r="P90" s="7"/>
      <c r="Q90" s="5"/>
      <c r="X90" s="4"/>
      <c r="Y90" s="3"/>
      <c r="AB90" s="54" t="s">
        <v>158</v>
      </c>
      <c r="AC90" s="62" t="s">
        <v>55</v>
      </c>
      <c r="AD90" s="67">
        <v>585</v>
      </c>
      <c r="AE90" s="62">
        <f t="shared" si="3"/>
        <v>598</v>
      </c>
      <c r="AF90" s="62">
        <v>188</v>
      </c>
      <c r="AG90" s="62">
        <v>142</v>
      </c>
      <c r="AH90" s="62">
        <v>268</v>
      </c>
      <c r="AI90" s="62">
        <v>690</v>
      </c>
      <c r="AJ90" s="62">
        <v>837</v>
      </c>
      <c r="AK90" s="74">
        <f t="shared" si="4"/>
        <v>-147</v>
      </c>
      <c r="AL90" s="75"/>
    </row>
    <row r="91" spans="2:38" ht="12.75" customHeight="1" x14ac:dyDescent="0.2">
      <c r="B91" s="60" t="s">
        <v>193</v>
      </c>
      <c r="C91" s="54" t="s">
        <v>1</v>
      </c>
      <c r="D91" s="63" t="s">
        <v>0</v>
      </c>
      <c r="E91" s="68">
        <v>40</v>
      </c>
      <c r="F91" s="65">
        <f>G91+H91+I91</f>
        <v>44</v>
      </c>
      <c r="G91" s="65">
        <v>12</v>
      </c>
      <c r="H91" s="65">
        <v>13</v>
      </c>
      <c r="I91" s="65">
        <v>19</v>
      </c>
      <c r="J91" s="65">
        <v>44</v>
      </c>
      <c r="K91" s="65">
        <v>49</v>
      </c>
      <c r="L91" s="76">
        <f>J91-K91</f>
        <v>-5</v>
      </c>
      <c r="M91" s="77"/>
      <c r="N91" s="3"/>
      <c r="P91" s="7"/>
      <c r="Q91" s="5"/>
      <c r="X91" s="4"/>
      <c r="Y91" s="3"/>
      <c r="AB91" s="54" t="s">
        <v>155</v>
      </c>
      <c r="AC91" s="62" t="s">
        <v>0</v>
      </c>
      <c r="AD91" s="67">
        <v>23</v>
      </c>
      <c r="AE91" s="62">
        <f t="shared" si="3"/>
        <v>23</v>
      </c>
      <c r="AF91" s="62">
        <v>9</v>
      </c>
      <c r="AG91" s="62">
        <v>5</v>
      </c>
      <c r="AH91" s="62">
        <v>9</v>
      </c>
      <c r="AI91" s="62">
        <v>21</v>
      </c>
      <c r="AJ91" s="62">
        <v>31</v>
      </c>
      <c r="AK91" s="74">
        <f t="shared" si="4"/>
        <v>-10</v>
      </c>
      <c r="AL91" s="75"/>
    </row>
    <row r="92" spans="2:38" ht="12.75" customHeight="1" x14ac:dyDescent="0.2">
      <c r="B92" s="60" t="s">
        <v>192</v>
      </c>
      <c r="C92" s="54" t="s">
        <v>152</v>
      </c>
      <c r="D92" s="63" t="s">
        <v>9</v>
      </c>
      <c r="E92" s="68">
        <v>40</v>
      </c>
      <c r="F92" s="65">
        <f>G92+H92+I92</f>
        <v>47</v>
      </c>
      <c r="G92" s="65">
        <v>12</v>
      </c>
      <c r="H92" s="65">
        <v>16</v>
      </c>
      <c r="I92" s="65">
        <v>19</v>
      </c>
      <c r="J92" s="65">
        <v>44</v>
      </c>
      <c r="K92" s="65">
        <v>51</v>
      </c>
      <c r="L92" s="76">
        <f>J92-K92</f>
        <v>-7</v>
      </c>
      <c r="M92" s="77"/>
      <c r="N92" s="3"/>
      <c r="P92" s="7"/>
      <c r="Q92" s="5"/>
      <c r="X92" s="4"/>
      <c r="Y92" s="3"/>
      <c r="AB92" s="54" t="s">
        <v>119</v>
      </c>
      <c r="AC92" s="63" t="s">
        <v>87</v>
      </c>
      <c r="AD92" s="67">
        <v>8</v>
      </c>
      <c r="AE92" s="62">
        <f t="shared" si="3"/>
        <v>9</v>
      </c>
      <c r="AF92" s="62">
        <v>2</v>
      </c>
      <c r="AG92" s="62">
        <v>4</v>
      </c>
      <c r="AH92" s="62">
        <v>3</v>
      </c>
      <c r="AI92" s="62">
        <v>4</v>
      </c>
      <c r="AJ92" s="62">
        <v>7</v>
      </c>
      <c r="AK92" s="74">
        <f t="shared" si="4"/>
        <v>-3</v>
      </c>
      <c r="AL92" s="75"/>
    </row>
    <row r="93" spans="2:38" ht="12.75" customHeight="1" x14ac:dyDescent="0.2">
      <c r="B93" s="60" t="s">
        <v>191</v>
      </c>
      <c r="C93" s="54" t="s">
        <v>190</v>
      </c>
      <c r="D93" s="63" t="s">
        <v>116</v>
      </c>
      <c r="E93" s="68">
        <v>39</v>
      </c>
      <c r="F93" s="65">
        <f>G93+H93+I93</f>
        <v>65</v>
      </c>
      <c r="G93" s="65">
        <v>11</v>
      </c>
      <c r="H93" s="65">
        <v>17</v>
      </c>
      <c r="I93" s="65">
        <v>37</v>
      </c>
      <c r="J93" s="65">
        <v>51</v>
      </c>
      <c r="K93" s="65">
        <v>116</v>
      </c>
      <c r="L93" s="76">
        <f>J93-K93</f>
        <v>-65</v>
      </c>
      <c r="M93" s="77"/>
      <c r="N93" s="3"/>
      <c r="P93" s="7"/>
      <c r="Q93" s="5"/>
      <c r="X93" s="4"/>
      <c r="Y93" s="3"/>
      <c r="AB93" s="54" t="s">
        <v>152</v>
      </c>
      <c r="AC93" s="63" t="s">
        <v>9</v>
      </c>
      <c r="AD93" s="67">
        <v>40</v>
      </c>
      <c r="AE93" s="62">
        <f t="shared" si="3"/>
        <v>47</v>
      </c>
      <c r="AF93" s="62">
        <v>12</v>
      </c>
      <c r="AG93" s="62">
        <v>16</v>
      </c>
      <c r="AH93" s="62">
        <v>19</v>
      </c>
      <c r="AI93" s="62">
        <v>44</v>
      </c>
      <c r="AJ93" s="62">
        <v>51</v>
      </c>
      <c r="AK93" s="74">
        <f t="shared" si="4"/>
        <v>-7</v>
      </c>
      <c r="AL93" s="75"/>
    </row>
    <row r="94" spans="2:38" ht="12.75" customHeight="1" x14ac:dyDescent="0.2">
      <c r="B94" s="60" t="s">
        <v>189</v>
      </c>
      <c r="C94" s="54" t="s">
        <v>188</v>
      </c>
      <c r="D94" s="63" t="s">
        <v>25</v>
      </c>
      <c r="E94" s="68">
        <v>38</v>
      </c>
      <c r="F94" s="65">
        <f>G94+H94+I94</f>
        <v>50</v>
      </c>
      <c r="G94" s="65">
        <v>12</v>
      </c>
      <c r="H94" s="65">
        <v>12</v>
      </c>
      <c r="I94" s="65">
        <v>26</v>
      </c>
      <c r="J94" s="65">
        <v>52</v>
      </c>
      <c r="K94" s="65">
        <v>89</v>
      </c>
      <c r="L94" s="76">
        <f>J94-K94</f>
        <v>-37</v>
      </c>
      <c r="M94" s="77"/>
      <c r="N94" s="3"/>
      <c r="P94" s="7"/>
      <c r="Q94" s="5"/>
      <c r="X94" s="4"/>
      <c r="Y94" s="3"/>
      <c r="AB94" s="54" t="s">
        <v>94</v>
      </c>
      <c r="AC94" s="62" t="s">
        <v>130</v>
      </c>
      <c r="AD94" s="67">
        <v>209</v>
      </c>
      <c r="AE94" s="62">
        <f t="shared" si="3"/>
        <v>176</v>
      </c>
      <c r="AF94" s="62">
        <v>76</v>
      </c>
      <c r="AG94" s="62">
        <v>47</v>
      </c>
      <c r="AH94" s="62">
        <v>53</v>
      </c>
      <c r="AI94" s="62">
        <v>207</v>
      </c>
      <c r="AJ94" s="62">
        <v>183</v>
      </c>
      <c r="AK94" s="74">
        <f t="shared" si="4"/>
        <v>24</v>
      </c>
      <c r="AL94" s="75"/>
    </row>
    <row r="95" spans="2:38" ht="12.75" customHeight="1" x14ac:dyDescent="0.2">
      <c r="B95" s="60" t="s">
        <v>187</v>
      </c>
      <c r="C95" s="57" t="s">
        <v>90</v>
      </c>
      <c r="D95" s="62" t="s">
        <v>0</v>
      </c>
      <c r="E95" s="68">
        <v>35</v>
      </c>
      <c r="F95" s="65">
        <f>G95+H95+I95</f>
        <v>35</v>
      </c>
      <c r="G95" s="65">
        <v>10</v>
      </c>
      <c r="H95" s="65">
        <v>15</v>
      </c>
      <c r="I95" s="65">
        <v>10</v>
      </c>
      <c r="J95" s="65">
        <v>27</v>
      </c>
      <c r="K95" s="65">
        <v>31</v>
      </c>
      <c r="L95" s="76">
        <f>J95-K95</f>
        <v>-4</v>
      </c>
      <c r="M95" s="77"/>
      <c r="N95" s="3"/>
      <c r="P95" s="7"/>
      <c r="Q95" s="5"/>
      <c r="X95" s="4"/>
      <c r="Y95" s="3"/>
      <c r="AB95" s="54" t="s">
        <v>94</v>
      </c>
      <c r="AC95" s="62" t="s">
        <v>146</v>
      </c>
      <c r="AD95" s="67">
        <v>31</v>
      </c>
      <c r="AE95" s="62">
        <f t="shared" si="3"/>
        <v>40</v>
      </c>
      <c r="AF95" s="62">
        <v>10</v>
      </c>
      <c r="AG95" s="62">
        <v>11</v>
      </c>
      <c r="AH95" s="62">
        <v>19</v>
      </c>
      <c r="AI95" s="62">
        <v>39</v>
      </c>
      <c r="AJ95" s="62">
        <v>68</v>
      </c>
      <c r="AK95" s="74">
        <f t="shared" si="4"/>
        <v>-29</v>
      </c>
      <c r="AL95" s="75"/>
    </row>
    <row r="96" spans="2:38" ht="12.75" customHeight="1" x14ac:dyDescent="0.2">
      <c r="B96" s="60" t="s">
        <v>186</v>
      </c>
      <c r="C96" s="54" t="s">
        <v>102</v>
      </c>
      <c r="D96" s="62" t="s">
        <v>48</v>
      </c>
      <c r="E96" s="68">
        <v>35</v>
      </c>
      <c r="F96" s="65">
        <f>G96+H96+I96</f>
        <v>57</v>
      </c>
      <c r="G96" s="65">
        <v>10</v>
      </c>
      <c r="H96" s="65">
        <v>14</v>
      </c>
      <c r="I96" s="65">
        <v>33</v>
      </c>
      <c r="J96" s="65">
        <v>53</v>
      </c>
      <c r="K96" s="65">
        <v>110</v>
      </c>
      <c r="L96" s="76">
        <f>J96-K96</f>
        <v>-57</v>
      </c>
      <c r="M96" s="77"/>
      <c r="N96" s="3"/>
      <c r="P96" s="7"/>
      <c r="Q96" s="5"/>
      <c r="X96" s="4"/>
      <c r="Y96" s="3"/>
      <c r="AB96" s="54" t="s">
        <v>94</v>
      </c>
      <c r="AC96" s="62" t="s">
        <v>35</v>
      </c>
      <c r="AD96" s="67">
        <v>5</v>
      </c>
      <c r="AE96" s="62">
        <f t="shared" si="3"/>
        <v>9</v>
      </c>
      <c r="AF96" s="62">
        <v>2</v>
      </c>
      <c r="AG96" s="62">
        <v>1</v>
      </c>
      <c r="AH96" s="62">
        <v>6</v>
      </c>
      <c r="AI96" s="62">
        <v>3</v>
      </c>
      <c r="AJ96" s="62">
        <v>13</v>
      </c>
      <c r="AK96" s="74">
        <f t="shared" si="4"/>
        <v>-10</v>
      </c>
      <c r="AL96" s="75"/>
    </row>
    <row r="97" spans="2:38" ht="12.75" customHeight="1" x14ac:dyDescent="0.2">
      <c r="B97" s="60" t="s">
        <v>184</v>
      </c>
      <c r="C97" s="57" t="s">
        <v>183</v>
      </c>
      <c r="D97" s="62" t="s">
        <v>21</v>
      </c>
      <c r="E97" s="68">
        <v>35</v>
      </c>
      <c r="F97" s="65">
        <f>G97+H97+I97</f>
        <v>38</v>
      </c>
      <c r="G97" s="65">
        <v>9</v>
      </c>
      <c r="H97" s="65">
        <v>8</v>
      </c>
      <c r="I97" s="65">
        <v>21</v>
      </c>
      <c r="J97" s="65">
        <v>37</v>
      </c>
      <c r="K97" s="65">
        <v>67</v>
      </c>
      <c r="L97" s="76">
        <f>J97-K97</f>
        <v>-30</v>
      </c>
      <c r="M97" s="77"/>
      <c r="N97" s="3"/>
      <c r="P97" s="8"/>
      <c r="Q97" s="5"/>
      <c r="X97" s="4"/>
      <c r="Y97" s="3"/>
      <c r="AA97" s="1">
        <v>2026</v>
      </c>
      <c r="AB97" s="54" t="s">
        <v>142</v>
      </c>
      <c r="AC97" s="63" t="s">
        <v>0</v>
      </c>
      <c r="AD97" s="67">
        <v>2311</v>
      </c>
      <c r="AE97" s="62">
        <f t="shared" si="3"/>
        <v>1514</v>
      </c>
      <c r="AF97" s="62">
        <v>699</v>
      </c>
      <c r="AG97" s="62">
        <v>411</v>
      </c>
      <c r="AH97" s="62">
        <v>404</v>
      </c>
      <c r="AI97" s="62">
        <v>2240</v>
      </c>
      <c r="AJ97" s="62">
        <v>1592</v>
      </c>
      <c r="AK97" s="74">
        <f t="shared" si="4"/>
        <v>648</v>
      </c>
      <c r="AL97" s="75"/>
    </row>
    <row r="98" spans="2:38" ht="12.75" customHeight="1" x14ac:dyDescent="0.2">
      <c r="B98" s="60" t="s">
        <v>182</v>
      </c>
      <c r="C98" s="54" t="s">
        <v>181</v>
      </c>
      <c r="D98" s="62" t="s">
        <v>64</v>
      </c>
      <c r="E98" s="68">
        <v>33</v>
      </c>
      <c r="F98" s="65">
        <f>G98+H98+I98</f>
        <v>61</v>
      </c>
      <c r="G98" s="65">
        <v>14</v>
      </c>
      <c r="H98" s="65">
        <v>5</v>
      </c>
      <c r="I98" s="65">
        <v>42</v>
      </c>
      <c r="J98" s="65">
        <v>41</v>
      </c>
      <c r="K98" s="65">
        <v>111</v>
      </c>
      <c r="L98" s="76">
        <f>J98-K98</f>
        <v>-70</v>
      </c>
      <c r="M98" s="77"/>
      <c r="N98" s="3"/>
      <c r="P98" s="7"/>
      <c r="Q98" s="5"/>
      <c r="X98" s="4"/>
      <c r="Y98" s="3"/>
      <c r="AB98" s="57" t="s">
        <v>139</v>
      </c>
      <c r="AC98" s="62" t="s">
        <v>35</v>
      </c>
      <c r="AD98" s="67">
        <v>556</v>
      </c>
      <c r="AE98" s="62">
        <f t="shared" si="3"/>
        <v>460</v>
      </c>
      <c r="AF98" s="62">
        <v>153</v>
      </c>
      <c r="AG98" s="62">
        <v>109</v>
      </c>
      <c r="AH98" s="62">
        <v>198</v>
      </c>
      <c r="AI98" s="62">
        <v>571</v>
      </c>
      <c r="AJ98" s="62">
        <v>653</v>
      </c>
      <c r="AK98" s="74">
        <f t="shared" si="4"/>
        <v>-82</v>
      </c>
      <c r="AL98" s="75"/>
    </row>
    <row r="99" spans="2:38" ht="12.75" customHeight="1" x14ac:dyDescent="0.2">
      <c r="B99" s="60" t="s">
        <v>179</v>
      </c>
      <c r="C99" s="54" t="s">
        <v>178</v>
      </c>
      <c r="D99" s="62" t="s">
        <v>18</v>
      </c>
      <c r="E99" s="68">
        <v>32</v>
      </c>
      <c r="F99" s="65">
        <f>G99+H99+I99</f>
        <v>38</v>
      </c>
      <c r="G99" s="65">
        <v>13</v>
      </c>
      <c r="H99" s="65">
        <v>6</v>
      </c>
      <c r="I99" s="65">
        <v>19</v>
      </c>
      <c r="J99" s="65">
        <v>42</v>
      </c>
      <c r="K99" s="65">
        <v>50</v>
      </c>
      <c r="L99" s="76">
        <f>J99-K99</f>
        <v>-8</v>
      </c>
      <c r="M99" s="77"/>
      <c r="N99" s="3"/>
      <c r="P99" s="7"/>
      <c r="Q99" s="5"/>
      <c r="X99" s="4"/>
      <c r="Y99" s="3"/>
      <c r="AB99" s="54" t="s">
        <v>135</v>
      </c>
      <c r="AC99" s="62" t="s">
        <v>41</v>
      </c>
      <c r="AD99" s="67">
        <v>391</v>
      </c>
      <c r="AE99" s="62">
        <f t="shared" si="3"/>
        <v>427</v>
      </c>
      <c r="AF99" s="62">
        <v>112</v>
      </c>
      <c r="AG99" s="62">
        <v>117</v>
      </c>
      <c r="AH99" s="62">
        <v>198</v>
      </c>
      <c r="AI99" s="62">
        <v>490</v>
      </c>
      <c r="AJ99" s="62">
        <v>687</v>
      </c>
      <c r="AK99" s="74">
        <f t="shared" si="4"/>
        <v>-197</v>
      </c>
      <c r="AL99" s="75"/>
    </row>
    <row r="100" spans="2:38" ht="12.75" customHeight="1" x14ac:dyDescent="0.2">
      <c r="B100" s="60" t="s">
        <v>177</v>
      </c>
      <c r="C100" s="54" t="s">
        <v>176</v>
      </c>
      <c r="D100" s="62" t="s">
        <v>9</v>
      </c>
      <c r="E100" s="68">
        <v>31</v>
      </c>
      <c r="F100" s="65">
        <f>G100+H100+I100</f>
        <v>31</v>
      </c>
      <c r="G100" s="65">
        <v>11</v>
      </c>
      <c r="H100" s="65">
        <v>9</v>
      </c>
      <c r="I100" s="65">
        <v>11</v>
      </c>
      <c r="J100" s="65">
        <v>32</v>
      </c>
      <c r="K100" s="65">
        <v>33</v>
      </c>
      <c r="L100" s="76">
        <f>J100-K100</f>
        <v>-1</v>
      </c>
      <c r="M100" s="77"/>
      <c r="N100" s="3"/>
      <c r="P100" s="7"/>
      <c r="Q100" s="5"/>
      <c r="X100" s="4"/>
      <c r="Y100" s="3"/>
      <c r="AB100" s="54" t="s">
        <v>129</v>
      </c>
      <c r="AC100" s="63" t="s">
        <v>48</v>
      </c>
      <c r="AD100" s="67">
        <v>9</v>
      </c>
      <c r="AE100" s="62">
        <f t="shared" si="3"/>
        <v>19</v>
      </c>
      <c r="AF100" s="62">
        <v>1</v>
      </c>
      <c r="AG100" s="62">
        <v>7</v>
      </c>
      <c r="AH100" s="62">
        <v>11</v>
      </c>
      <c r="AI100" s="62">
        <v>14</v>
      </c>
      <c r="AJ100" s="62">
        <v>41</v>
      </c>
      <c r="AK100" s="74">
        <f t="shared" si="4"/>
        <v>-27</v>
      </c>
      <c r="AL100" s="75"/>
    </row>
    <row r="101" spans="2:38" ht="12.75" customHeight="1" x14ac:dyDescent="0.2">
      <c r="B101" s="60" t="s">
        <v>174</v>
      </c>
      <c r="C101" s="54" t="s">
        <v>173</v>
      </c>
      <c r="D101" s="62" t="s">
        <v>76</v>
      </c>
      <c r="E101" s="68">
        <v>31</v>
      </c>
      <c r="F101" s="65">
        <f>G101+H101+I101</f>
        <v>43</v>
      </c>
      <c r="G101" s="65">
        <v>11</v>
      </c>
      <c r="H101" s="65">
        <v>7</v>
      </c>
      <c r="I101" s="65">
        <v>25</v>
      </c>
      <c r="J101" s="65">
        <v>43</v>
      </c>
      <c r="K101" s="65">
        <v>86</v>
      </c>
      <c r="L101" s="76">
        <f>J101-K101</f>
        <v>-43</v>
      </c>
      <c r="M101" s="77"/>
      <c r="N101" s="3"/>
      <c r="P101" s="7"/>
      <c r="Q101" s="5"/>
      <c r="X101" s="4"/>
      <c r="Y101" s="3"/>
      <c r="AB101" s="54" t="s">
        <v>127</v>
      </c>
      <c r="AC101" s="62" t="s">
        <v>35</v>
      </c>
      <c r="AD101" s="67">
        <v>31</v>
      </c>
      <c r="AE101" s="62">
        <f t="shared" si="3"/>
        <v>31</v>
      </c>
      <c r="AF101" s="62">
        <v>8</v>
      </c>
      <c r="AG101" s="62">
        <v>15</v>
      </c>
      <c r="AH101" s="62">
        <v>8</v>
      </c>
      <c r="AI101" s="62">
        <v>30</v>
      </c>
      <c r="AJ101" s="62">
        <v>28</v>
      </c>
      <c r="AK101" s="74">
        <f t="shared" si="4"/>
        <v>2</v>
      </c>
      <c r="AL101" s="75"/>
    </row>
    <row r="102" spans="2:38" ht="12.75" customHeight="1" x14ac:dyDescent="0.2">
      <c r="B102" s="60" t="s">
        <v>172</v>
      </c>
      <c r="C102" s="54" t="s">
        <v>94</v>
      </c>
      <c r="D102" s="62" t="s">
        <v>146</v>
      </c>
      <c r="E102" s="68">
        <v>31</v>
      </c>
      <c r="F102" s="65">
        <f>G102+H102+I102</f>
        <v>40</v>
      </c>
      <c r="G102" s="65">
        <v>10</v>
      </c>
      <c r="H102" s="65">
        <v>11</v>
      </c>
      <c r="I102" s="65">
        <v>19</v>
      </c>
      <c r="J102" s="65">
        <v>39</v>
      </c>
      <c r="K102" s="65">
        <v>68</v>
      </c>
      <c r="L102" s="76">
        <f>J102-K102</f>
        <v>-29</v>
      </c>
      <c r="M102" s="77"/>
      <c r="N102" s="3"/>
      <c r="P102" s="7"/>
      <c r="Q102" s="5"/>
      <c r="X102" s="4"/>
      <c r="Y102" s="3"/>
      <c r="AB102" s="54" t="s">
        <v>125</v>
      </c>
      <c r="AC102" s="63" t="s">
        <v>0</v>
      </c>
      <c r="AD102" s="67">
        <v>853</v>
      </c>
      <c r="AE102" s="62">
        <f t="shared" si="3"/>
        <v>676</v>
      </c>
      <c r="AF102" s="62">
        <v>247</v>
      </c>
      <c r="AG102" s="62">
        <v>178</v>
      </c>
      <c r="AH102" s="62">
        <v>251</v>
      </c>
      <c r="AI102" s="62">
        <v>861</v>
      </c>
      <c r="AJ102" s="62">
        <v>892</v>
      </c>
      <c r="AK102" s="74">
        <f t="shared" si="4"/>
        <v>-31</v>
      </c>
      <c r="AL102" s="75"/>
    </row>
    <row r="103" spans="2:38" ht="12.75" customHeight="1" x14ac:dyDescent="0.2">
      <c r="B103" s="60" t="s">
        <v>171</v>
      </c>
      <c r="C103" s="54" t="s">
        <v>127</v>
      </c>
      <c r="D103" s="62" t="s">
        <v>35</v>
      </c>
      <c r="E103" s="68">
        <v>31</v>
      </c>
      <c r="F103" s="65">
        <f>G103+H103+I103</f>
        <v>31</v>
      </c>
      <c r="G103" s="65">
        <v>8</v>
      </c>
      <c r="H103" s="65">
        <v>15</v>
      </c>
      <c r="I103" s="65">
        <v>8</v>
      </c>
      <c r="J103" s="65">
        <v>30</v>
      </c>
      <c r="K103" s="65">
        <v>28</v>
      </c>
      <c r="L103" s="76">
        <f>J103-K103</f>
        <v>2</v>
      </c>
      <c r="M103" s="77"/>
      <c r="N103" s="3"/>
      <c r="P103" s="7"/>
      <c r="Q103" s="5"/>
      <c r="X103" s="4"/>
      <c r="Y103" s="3"/>
      <c r="AB103" s="54" t="s">
        <v>122</v>
      </c>
      <c r="AC103" s="63" t="s">
        <v>0</v>
      </c>
      <c r="AD103" s="67">
        <v>856</v>
      </c>
      <c r="AE103" s="62">
        <f t="shared" si="3"/>
        <v>735</v>
      </c>
      <c r="AF103" s="62">
        <v>246</v>
      </c>
      <c r="AG103" s="62">
        <v>231</v>
      </c>
      <c r="AH103" s="62">
        <v>258</v>
      </c>
      <c r="AI103" s="62">
        <v>887</v>
      </c>
      <c r="AJ103" s="62">
        <v>881</v>
      </c>
      <c r="AK103" s="74">
        <f t="shared" si="4"/>
        <v>6</v>
      </c>
      <c r="AL103" s="75">
        <v>4</v>
      </c>
    </row>
    <row r="104" spans="2:38" ht="12.75" customHeight="1" x14ac:dyDescent="0.2">
      <c r="B104" s="60" t="s">
        <v>169</v>
      </c>
      <c r="C104" s="54" t="s">
        <v>46</v>
      </c>
      <c r="D104" s="62" t="s">
        <v>0</v>
      </c>
      <c r="E104" s="68">
        <v>26</v>
      </c>
      <c r="F104" s="65">
        <f>G104+H104+I104</f>
        <v>29</v>
      </c>
      <c r="G104" s="65">
        <v>8</v>
      </c>
      <c r="H104" s="65">
        <v>9</v>
      </c>
      <c r="I104" s="65">
        <v>12</v>
      </c>
      <c r="J104" s="65">
        <v>25</v>
      </c>
      <c r="K104" s="65">
        <v>34</v>
      </c>
      <c r="L104" s="76">
        <f>J104-K104</f>
        <v>-9</v>
      </c>
      <c r="M104" s="77"/>
      <c r="N104" s="3"/>
      <c r="P104" s="7"/>
      <c r="Q104" s="5"/>
      <c r="X104" s="4"/>
      <c r="Y104" s="3"/>
      <c r="AB104" s="54" t="s">
        <v>110</v>
      </c>
      <c r="AC104" s="63" t="s">
        <v>99</v>
      </c>
      <c r="AD104" s="67">
        <v>7</v>
      </c>
      <c r="AE104" s="62">
        <f t="shared" si="3"/>
        <v>9</v>
      </c>
      <c r="AF104" s="62">
        <v>2</v>
      </c>
      <c r="AG104" s="62">
        <v>3</v>
      </c>
      <c r="AH104" s="62">
        <v>4</v>
      </c>
      <c r="AI104" s="62">
        <v>5</v>
      </c>
      <c r="AJ104" s="62">
        <v>10</v>
      </c>
      <c r="AK104" s="74">
        <f t="shared" si="4"/>
        <v>-5</v>
      </c>
      <c r="AL104" s="75"/>
    </row>
    <row r="105" spans="2:38" ht="12.75" customHeight="1" x14ac:dyDescent="0.2">
      <c r="B105" s="60" t="s">
        <v>168</v>
      </c>
      <c r="C105" s="54" t="s">
        <v>162</v>
      </c>
      <c r="D105" s="62" t="s">
        <v>55</v>
      </c>
      <c r="E105" s="68">
        <v>25</v>
      </c>
      <c r="F105" s="65">
        <f>G105+H105+I105</f>
        <v>32</v>
      </c>
      <c r="G105" s="65">
        <v>7</v>
      </c>
      <c r="H105" s="65">
        <v>11</v>
      </c>
      <c r="I105" s="65">
        <v>14</v>
      </c>
      <c r="J105" s="65">
        <v>30</v>
      </c>
      <c r="K105" s="65">
        <v>47</v>
      </c>
      <c r="L105" s="76">
        <f>J105-K105</f>
        <v>-17</v>
      </c>
      <c r="M105" s="77"/>
      <c r="N105" s="3"/>
      <c r="P105" s="7"/>
      <c r="Q105" s="5"/>
      <c r="X105" s="4"/>
      <c r="Y105" s="3"/>
      <c r="AA105" s="1">
        <v>2026</v>
      </c>
      <c r="AB105" s="54" t="s">
        <v>115</v>
      </c>
      <c r="AC105" s="62" t="s">
        <v>0</v>
      </c>
      <c r="AD105" s="67">
        <v>538</v>
      </c>
      <c r="AE105" s="62">
        <f t="shared" si="3"/>
        <v>431</v>
      </c>
      <c r="AF105" s="62">
        <v>146</v>
      </c>
      <c r="AG105" s="62">
        <v>137</v>
      </c>
      <c r="AH105" s="62">
        <v>148</v>
      </c>
      <c r="AI105" s="62">
        <v>520</v>
      </c>
      <c r="AJ105" s="62">
        <v>540</v>
      </c>
      <c r="AK105" s="74">
        <f t="shared" si="4"/>
        <v>-20</v>
      </c>
      <c r="AL105" s="75"/>
    </row>
    <row r="106" spans="2:38" ht="12.75" customHeight="1" x14ac:dyDescent="0.2">
      <c r="B106" s="60" t="s">
        <v>165</v>
      </c>
      <c r="C106" s="54" t="s">
        <v>159</v>
      </c>
      <c r="D106" s="62" t="s">
        <v>0</v>
      </c>
      <c r="E106" s="68">
        <v>24</v>
      </c>
      <c r="F106" s="65">
        <f>G106+H106+I106</f>
        <v>20</v>
      </c>
      <c r="G106" s="65">
        <v>9</v>
      </c>
      <c r="H106" s="65">
        <v>6</v>
      </c>
      <c r="I106" s="65">
        <v>5</v>
      </c>
      <c r="J106" s="65">
        <v>27</v>
      </c>
      <c r="K106" s="65">
        <v>22</v>
      </c>
      <c r="L106" s="76">
        <f>J106-K106</f>
        <v>5</v>
      </c>
      <c r="M106" s="77"/>
      <c r="N106" s="3"/>
      <c r="P106" s="7"/>
      <c r="Q106" s="5"/>
      <c r="X106" s="4"/>
      <c r="Y106" s="3"/>
      <c r="AA106" s="1">
        <v>2026</v>
      </c>
      <c r="AB106" s="54" t="s">
        <v>112</v>
      </c>
      <c r="AC106" s="62" t="s">
        <v>41</v>
      </c>
      <c r="AD106" s="67">
        <v>234</v>
      </c>
      <c r="AE106" s="62">
        <f t="shared" si="3"/>
        <v>246</v>
      </c>
      <c r="AF106" s="62">
        <v>76</v>
      </c>
      <c r="AG106" s="62">
        <v>68</v>
      </c>
      <c r="AH106" s="62">
        <v>102</v>
      </c>
      <c r="AI106" s="62">
        <v>266</v>
      </c>
      <c r="AJ106" s="62">
        <v>307</v>
      </c>
      <c r="AK106" s="74">
        <f t="shared" si="4"/>
        <v>-41</v>
      </c>
      <c r="AL106" s="75"/>
    </row>
    <row r="107" spans="2:38" ht="12.75" customHeight="1" x14ac:dyDescent="0.2">
      <c r="B107" s="60" t="s">
        <v>163</v>
      </c>
      <c r="C107" s="54" t="s">
        <v>83</v>
      </c>
      <c r="D107" s="62" t="s">
        <v>87</v>
      </c>
      <c r="E107" s="68">
        <v>24</v>
      </c>
      <c r="F107" s="65">
        <f>G107+H107+I107</f>
        <v>31</v>
      </c>
      <c r="G107" s="65">
        <v>7</v>
      </c>
      <c r="H107" s="65">
        <v>10</v>
      </c>
      <c r="I107" s="65">
        <v>14</v>
      </c>
      <c r="J107" s="65">
        <v>23</v>
      </c>
      <c r="K107" s="65">
        <v>46</v>
      </c>
      <c r="L107" s="76">
        <f>J107-K107</f>
        <v>-23</v>
      </c>
      <c r="M107" s="77"/>
      <c r="N107" s="3"/>
      <c r="P107" s="7"/>
      <c r="Q107" s="5"/>
      <c r="X107" s="4"/>
      <c r="Y107" s="3"/>
      <c r="AB107" s="54" t="s">
        <v>333</v>
      </c>
      <c r="AC107" s="62" t="s">
        <v>13</v>
      </c>
      <c r="AD107" s="67">
        <v>59</v>
      </c>
      <c r="AE107" s="62">
        <f t="shared" si="3"/>
        <v>80</v>
      </c>
      <c r="AF107" s="62">
        <v>19</v>
      </c>
      <c r="AG107" s="62">
        <v>21</v>
      </c>
      <c r="AH107" s="62">
        <v>40</v>
      </c>
      <c r="AI107" s="62">
        <v>70</v>
      </c>
      <c r="AJ107" s="62">
        <v>124</v>
      </c>
      <c r="AK107" s="74">
        <f t="shared" si="4"/>
        <v>-54</v>
      </c>
      <c r="AL107" s="75"/>
    </row>
    <row r="108" spans="2:38" ht="12.75" customHeight="1" x14ac:dyDescent="0.2">
      <c r="B108" s="60" t="s">
        <v>160</v>
      </c>
      <c r="C108" s="54" t="s">
        <v>167</v>
      </c>
      <c r="D108" s="62" t="s">
        <v>18</v>
      </c>
      <c r="E108" s="68">
        <v>24</v>
      </c>
      <c r="F108" s="65">
        <f>G108+H108+I108</f>
        <v>36</v>
      </c>
      <c r="G108" s="65">
        <v>6</v>
      </c>
      <c r="H108" s="65">
        <v>11</v>
      </c>
      <c r="I108" s="65">
        <v>19</v>
      </c>
      <c r="J108" s="65">
        <v>21</v>
      </c>
      <c r="K108" s="65">
        <v>45</v>
      </c>
      <c r="L108" s="76">
        <f>J108-K108</f>
        <v>-24</v>
      </c>
      <c r="M108" s="77"/>
      <c r="N108" s="3"/>
      <c r="P108" s="7"/>
      <c r="Q108" s="5"/>
      <c r="X108" s="4"/>
      <c r="Y108" s="3"/>
      <c r="AB108" s="54" t="s">
        <v>105</v>
      </c>
      <c r="AC108" s="62" t="s">
        <v>76</v>
      </c>
      <c r="AD108" s="67">
        <v>77</v>
      </c>
      <c r="AE108" s="62">
        <f t="shared" si="3"/>
        <v>96</v>
      </c>
      <c r="AF108" s="62">
        <v>21</v>
      </c>
      <c r="AG108" s="62">
        <v>33</v>
      </c>
      <c r="AH108" s="62">
        <v>42</v>
      </c>
      <c r="AI108" s="62">
        <v>69</v>
      </c>
      <c r="AJ108" s="62">
        <v>120</v>
      </c>
      <c r="AK108" s="74">
        <f t="shared" si="4"/>
        <v>-51</v>
      </c>
      <c r="AL108" s="75"/>
    </row>
    <row r="109" spans="2:38" ht="12.75" customHeight="1" x14ac:dyDescent="0.2">
      <c r="B109" s="60" t="s">
        <v>157</v>
      </c>
      <c r="C109" s="54" t="s">
        <v>155</v>
      </c>
      <c r="D109" s="62" t="s">
        <v>0</v>
      </c>
      <c r="E109" s="68">
        <v>23</v>
      </c>
      <c r="F109" s="65">
        <f>G109+H109+I109</f>
        <v>23</v>
      </c>
      <c r="G109" s="65">
        <v>9</v>
      </c>
      <c r="H109" s="65">
        <v>5</v>
      </c>
      <c r="I109" s="65">
        <v>9</v>
      </c>
      <c r="J109" s="65">
        <v>21</v>
      </c>
      <c r="K109" s="65">
        <v>31</v>
      </c>
      <c r="L109" s="76">
        <f>J109-K109</f>
        <v>-10</v>
      </c>
      <c r="M109" s="77"/>
      <c r="N109" s="3"/>
      <c r="P109" s="7"/>
      <c r="Q109" s="5"/>
      <c r="X109" s="4"/>
      <c r="Y109" s="3"/>
      <c r="AB109" s="54" t="s">
        <v>102</v>
      </c>
      <c r="AC109" s="62" t="s">
        <v>48</v>
      </c>
      <c r="AD109" s="67">
        <v>35</v>
      </c>
      <c r="AE109" s="62">
        <f t="shared" si="3"/>
        <v>57</v>
      </c>
      <c r="AF109" s="62">
        <v>10</v>
      </c>
      <c r="AG109" s="62">
        <v>14</v>
      </c>
      <c r="AH109" s="62">
        <v>33</v>
      </c>
      <c r="AI109" s="62">
        <v>53</v>
      </c>
      <c r="AJ109" s="62">
        <v>110</v>
      </c>
      <c r="AK109" s="74">
        <f t="shared" si="4"/>
        <v>-57</v>
      </c>
      <c r="AL109" s="75"/>
    </row>
    <row r="110" spans="2:38" ht="12.75" customHeight="1" x14ac:dyDescent="0.2">
      <c r="B110" s="60" t="s">
        <v>156</v>
      </c>
      <c r="C110" s="54" t="s">
        <v>170</v>
      </c>
      <c r="D110" s="62" t="s">
        <v>70</v>
      </c>
      <c r="E110" s="68">
        <v>23</v>
      </c>
      <c r="F110" s="65">
        <f>G110+H110+I110</f>
        <v>25</v>
      </c>
      <c r="G110" s="65">
        <v>8</v>
      </c>
      <c r="H110" s="65">
        <v>7</v>
      </c>
      <c r="I110" s="65">
        <v>10</v>
      </c>
      <c r="J110" s="65">
        <v>24</v>
      </c>
      <c r="K110" s="65">
        <v>35</v>
      </c>
      <c r="L110" s="76">
        <f>J110-K110</f>
        <v>-11</v>
      </c>
      <c r="M110" s="77"/>
      <c r="N110" s="3"/>
      <c r="P110" s="7"/>
      <c r="Q110" s="5"/>
      <c r="X110" s="4"/>
      <c r="Y110" s="3"/>
      <c r="AB110" s="54" t="s">
        <v>98</v>
      </c>
      <c r="AC110" s="62" t="s">
        <v>70</v>
      </c>
      <c r="AD110" s="67">
        <v>75</v>
      </c>
      <c r="AE110" s="62">
        <f t="shared" si="3"/>
        <v>112</v>
      </c>
      <c r="AF110" s="62">
        <v>18</v>
      </c>
      <c r="AG110" s="62">
        <v>35</v>
      </c>
      <c r="AH110" s="62">
        <v>59</v>
      </c>
      <c r="AI110" s="62">
        <v>90</v>
      </c>
      <c r="AJ110" s="62">
        <v>190</v>
      </c>
      <c r="AK110" s="74">
        <f t="shared" si="4"/>
        <v>-100</v>
      </c>
      <c r="AL110" s="75"/>
    </row>
    <row r="111" spans="2:38" ht="12.75" customHeight="1" x14ac:dyDescent="0.2">
      <c r="B111" s="60" t="s">
        <v>154</v>
      </c>
      <c r="C111" s="54" t="s">
        <v>84</v>
      </c>
      <c r="D111" s="62" t="s">
        <v>0</v>
      </c>
      <c r="E111" s="68">
        <v>21</v>
      </c>
      <c r="F111" s="65">
        <f>G111+H111+I111</f>
        <v>25</v>
      </c>
      <c r="G111" s="65">
        <v>8</v>
      </c>
      <c r="H111" s="65">
        <v>3</v>
      </c>
      <c r="I111" s="65">
        <v>14</v>
      </c>
      <c r="J111" s="65">
        <v>27</v>
      </c>
      <c r="K111" s="65">
        <v>35</v>
      </c>
      <c r="L111" s="76">
        <f>J111-K111</f>
        <v>-8</v>
      </c>
      <c r="M111" s="77"/>
      <c r="N111" s="3"/>
      <c r="P111" s="7"/>
      <c r="Q111" s="5"/>
      <c r="X111" s="4"/>
      <c r="Y111" s="3"/>
      <c r="AB111" s="54" t="s">
        <v>96</v>
      </c>
      <c r="AC111" s="63" t="s">
        <v>0</v>
      </c>
      <c r="AD111" s="67">
        <v>10</v>
      </c>
      <c r="AE111" s="62">
        <f t="shared" si="3"/>
        <v>10</v>
      </c>
      <c r="AF111" s="62">
        <v>4</v>
      </c>
      <c r="AG111" s="62">
        <v>2</v>
      </c>
      <c r="AH111" s="62">
        <v>4</v>
      </c>
      <c r="AI111" s="62">
        <v>13</v>
      </c>
      <c r="AJ111" s="62">
        <v>22</v>
      </c>
      <c r="AK111" s="74">
        <f t="shared" si="4"/>
        <v>-9</v>
      </c>
      <c r="AL111" s="75"/>
    </row>
    <row r="112" spans="2:38" ht="12.75" customHeight="1" x14ac:dyDescent="0.2">
      <c r="B112" s="60" t="s">
        <v>151</v>
      </c>
      <c r="C112" s="54" t="s">
        <v>42</v>
      </c>
      <c r="D112" s="62" t="s">
        <v>41</v>
      </c>
      <c r="E112" s="68">
        <v>20</v>
      </c>
      <c r="F112" s="65">
        <f>G112+H112+I112</f>
        <v>28</v>
      </c>
      <c r="G112" s="65">
        <v>7</v>
      </c>
      <c r="H112" s="65">
        <v>6</v>
      </c>
      <c r="I112" s="65">
        <v>15</v>
      </c>
      <c r="J112" s="65">
        <v>26</v>
      </c>
      <c r="K112" s="65">
        <v>49</v>
      </c>
      <c r="L112" s="76">
        <f>J112-K112</f>
        <v>-23</v>
      </c>
      <c r="M112" s="77"/>
      <c r="N112" s="3"/>
      <c r="P112" s="8"/>
      <c r="Q112" s="5"/>
      <c r="X112" s="4"/>
      <c r="Y112" s="3"/>
      <c r="AB112" s="54" t="s">
        <v>93</v>
      </c>
      <c r="AC112" s="62" t="s">
        <v>0</v>
      </c>
      <c r="AD112" s="67">
        <v>343</v>
      </c>
      <c r="AE112" s="62">
        <f t="shared" si="3"/>
        <v>238</v>
      </c>
      <c r="AF112" s="62">
        <v>103</v>
      </c>
      <c r="AG112" s="62">
        <v>55</v>
      </c>
      <c r="AH112" s="62">
        <v>80</v>
      </c>
      <c r="AI112" s="62">
        <v>323</v>
      </c>
      <c r="AJ112" s="62">
        <v>279</v>
      </c>
      <c r="AK112" s="74">
        <f t="shared" si="4"/>
        <v>44</v>
      </c>
      <c r="AL112" s="75"/>
    </row>
    <row r="113" spans="2:38" ht="12.75" customHeight="1" x14ac:dyDescent="0.2">
      <c r="B113" s="60" t="s">
        <v>150</v>
      </c>
      <c r="C113" s="54" t="s">
        <v>5</v>
      </c>
      <c r="D113" s="62" t="s">
        <v>0</v>
      </c>
      <c r="E113" s="68">
        <v>20</v>
      </c>
      <c r="F113" s="65">
        <f>G113+H113+I113</f>
        <v>21</v>
      </c>
      <c r="G113" s="65">
        <v>6</v>
      </c>
      <c r="H113" s="65">
        <v>8</v>
      </c>
      <c r="I113" s="65">
        <v>7</v>
      </c>
      <c r="J113" s="65">
        <v>25</v>
      </c>
      <c r="K113" s="65">
        <v>30</v>
      </c>
      <c r="L113" s="76">
        <f>J113-K113</f>
        <v>-5</v>
      </c>
      <c r="M113" s="77"/>
      <c r="N113" s="3"/>
      <c r="P113" s="7"/>
      <c r="Q113" s="5"/>
      <c r="X113" s="4"/>
      <c r="Y113" s="3"/>
      <c r="AB113" s="57" t="s">
        <v>90</v>
      </c>
      <c r="AC113" s="62" t="s">
        <v>0</v>
      </c>
      <c r="AD113" s="67">
        <v>35</v>
      </c>
      <c r="AE113" s="62">
        <f t="shared" si="3"/>
        <v>35</v>
      </c>
      <c r="AF113" s="62">
        <v>10</v>
      </c>
      <c r="AG113" s="62">
        <v>15</v>
      </c>
      <c r="AH113" s="62">
        <v>10</v>
      </c>
      <c r="AI113" s="62">
        <v>27</v>
      </c>
      <c r="AJ113" s="62">
        <v>31</v>
      </c>
      <c r="AK113" s="74">
        <f t="shared" si="4"/>
        <v>-4</v>
      </c>
      <c r="AL113" s="75"/>
    </row>
    <row r="114" spans="2:38" ht="12.75" customHeight="1" x14ac:dyDescent="0.2">
      <c r="B114" s="60" t="s">
        <v>149</v>
      </c>
      <c r="C114" s="54" t="s">
        <v>147</v>
      </c>
      <c r="D114" s="62" t="s">
        <v>18</v>
      </c>
      <c r="E114" s="68">
        <v>19</v>
      </c>
      <c r="F114" s="65">
        <f>G114+H114+I114</f>
        <v>25</v>
      </c>
      <c r="G114" s="65">
        <v>6</v>
      </c>
      <c r="H114" s="65">
        <v>6</v>
      </c>
      <c r="I114" s="65">
        <v>13</v>
      </c>
      <c r="J114" s="65">
        <v>23</v>
      </c>
      <c r="K114" s="65">
        <v>38</v>
      </c>
      <c r="L114" s="76">
        <f>J114-K114</f>
        <v>-15</v>
      </c>
      <c r="M114" s="77"/>
      <c r="N114" s="3"/>
      <c r="P114" s="8"/>
      <c r="Q114" s="5"/>
      <c r="X114" s="4"/>
      <c r="Y114" s="3"/>
      <c r="AB114" s="54" t="s">
        <v>83</v>
      </c>
      <c r="AC114" s="62" t="s">
        <v>87</v>
      </c>
      <c r="AD114" s="67">
        <v>24</v>
      </c>
      <c r="AE114" s="62">
        <f t="shared" si="3"/>
        <v>31</v>
      </c>
      <c r="AF114" s="62">
        <v>7</v>
      </c>
      <c r="AG114" s="62">
        <v>10</v>
      </c>
      <c r="AH114" s="62">
        <v>14</v>
      </c>
      <c r="AI114" s="62">
        <v>23</v>
      </c>
      <c r="AJ114" s="62">
        <v>46</v>
      </c>
      <c r="AK114" s="74">
        <f t="shared" si="4"/>
        <v>-23</v>
      </c>
      <c r="AL114" s="75"/>
    </row>
    <row r="115" spans="2:38" ht="12.75" customHeight="1" x14ac:dyDescent="0.2">
      <c r="B115" s="60" t="s">
        <v>148</v>
      </c>
      <c r="C115" s="54" t="s">
        <v>144</v>
      </c>
      <c r="D115" s="62" t="s">
        <v>21</v>
      </c>
      <c r="E115" s="68">
        <v>17</v>
      </c>
      <c r="F115" s="65">
        <f>G115+H115+I115</f>
        <v>16</v>
      </c>
      <c r="G115" s="65">
        <v>7</v>
      </c>
      <c r="H115" s="65">
        <v>3</v>
      </c>
      <c r="I115" s="65">
        <v>6</v>
      </c>
      <c r="J115" s="65">
        <v>15</v>
      </c>
      <c r="K115" s="65">
        <v>15</v>
      </c>
      <c r="L115" s="76">
        <f>J115-K115</f>
        <v>0</v>
      </c>
      <c r="M115" s="77"/>
      <c r="N115" s="3"/>
      <c r="P115" s="7"/>
      <c r="Q115" s="5"/>
      <c r="X115" s="4"/>
      <c r="Y115" s="3"/>
      <c r="AA115" s="1">
        <v>2026</v>
      </c>
      <c r="AB115" s="57" t="s">
        <v>83</v>
      </c>
      <c r="AC115" s="62" t="s">
        <v>0</v>
      </c>
      <c r="AD115" s="67">
        <v>2435</v>
      </c>
      <c r="AE115" s="62">
        <f t="shared" si="3"/>
        <v>1627</v>
      </c>
      <c r="AF115" s="62">
        <v>722</v>
      </c>
      <c r="AG115" s="62">
        <v>472</v>
      </c>
      <c r="AH115" s="62">
        <v>433</v>
      </c>
      <c r="AI115" s="62">
        <v>2369</v>
      </c>
      <c r="AJ115" s="62">
        <v>1703</v>
      </c>
      <c r="AK115" s="74">
        <f t="shared" si="4"/>
        <v>666</v>
      </c>
      <c r="AL115" s="75"/>
    </row>
    <row r="116" spans="2:38" ht="12.75" customHeight="1" x14ac:dyDescent="0.2">
      <c r="B116" s="60" t="s">
        <v>145</v>
      </c>
      <c r="C116" s="54" t="s">
        <v>59</v>
      </c>
      <c r="D116" s="62" t="s">
        <v>6</v>
      </c>
      <c r="E116" s="68">
        <v>16</v>
      </c>
      <c r="F116" s="65">
        <f>G116+H116+I116</f>
        <v>26</v>
      </c>
      <c r="G116" s="65">
        <v>5</v>
      </c>
      <c r="H116" s="65">
        <v>6</v>
      </c>
      <c r="I116" s="65">
        <v>15</v>
      </c>
      <c r="J116" s="65">
        <v>21</v>
      </c>
      <c r="K116" s="65">
        <v>46</v>
      </c>
      <c r="L116" s="76">
        <f>J116-K116</f>
        <v>-25</v>
      </c>
      <c r="M116" s="77"/>
      <c r="N116" s="3"/>
      <c r="P116" s="7"/>
      <c r="Q116" s="5"/>
      <c r="X116" s="4"/>
      <c r="Y116" s="3"/>
      <c r="AB116" s="54" t="s">
        <v>78</v>
      </c>
      <c r="AC116" s="62" t="s">
        <v>55</v>
      </c>
      <c r="AD116" s="67">
        <v>497</v>
      </c>
      <c r="AE116" s="62">
        <f t="shared" si="3"/>
        <v>485</v>
      </c>
      <c r="AF116" s="62">
        <v>145</v>
      </c>
      <c r="AG116" s="62">
        <v>151</v>
      </c>
      <c r="AH116" s="62">
        <v>189</v>
      </c>
      <c r="AI116" s="62">
        <v>581</v>
      </c>
      <c r="AJ116" s="62">
        <v>688</v>
      </c>
      <c r="AK116" s="74">
        <f t="shared" si="4"/>
        <v>-107</v>
      </c>
      <c r="AL116" s="75"/>
    </row>
    <row r="117" spans="2:38" ht="12.75" customHeight="1" x14ac:dyDescent="0.2">
      <c r="B117" s="60" t="s">
        <v>143</v>
      </c>
      <c r="C117" s="54" t="s">
        <v>140</v>
      </c>
      <c r="D117" s="62" t="s">
        <v>66</v>
      </c>
      <c r="E117" s="68">
        <v>15</v>
      </c>
      <c r="F117" s="65">
        <f>G117+H117+I117</f>
        <v>16</v>
      </c>
      <c r="G117" s="65">
        <v>6</v>
      </c>
      <c r="H117" s="65">
        <v>3</v>
      </c>
      <c r="I117" s="65">
        <v>7</v>
      </c>
      <c r="J117" s="65">
        <v>18</v>
      </c>
      <c r="K117" s="65">
        <v>28</v>
      </c>
      <c r="L117" s="76">
        <f>J117-K117</f>
        <v>-10</v>
      </c>
      <c r="M117" s="77"/>
      <c r="N117" s="3"/>
      <c r="P117" s="7"/>
      <c r="Q117" s="5"/>
      <c r="X117" s="4"/>
      <c r="Y117" s="3"/>
      <c r="AB117" s="54" t="s">
        <v>75</v>
      </c>
      <c r="AC117" s="62" t="s">
        <v>0</v>
      </c>
      <c r="AD117" s="67">
        <v>64</v>
      </c>
      <c r="AE117" s="62">
        <f t="shared" si="3"/>
        <v>58</v>
      </c>
      <c r="AF117" s="62">
        <v>19</v>
      </c>
      <c r="AG117" s="62">
        <v>15</v>
      </c>
      <c r="AH117" s="62">
        <v>24</v>
      </c>
      <c r="AI117" s="62">
        <v>71</v>
      </c>
      <c r="AJ117" s="62">
        <v>80</v>
      </c>
      <c r="AK117" s="74">
        <f t="shared" si="4"/>
        <v>-9</v>
      </c>
      <c r="AL117" s="75"/>
    </row>
    <row r="118" spans="2:38" ht="12.75" customHeight="1" x14ac:dyDescent="0.2">
      <c r="B118" s="60" t="s">
        <v>141</v>
      </c>
      <c r="C118" s="54" t="s">
        <v>14</v>
      </c>
      <c r="D118" s="62" t="s">
        <v>13</v>
      </c>
      <c r="E118" s="68">
        <v>14</v>
      </c>
      <c r="F118" s="65">
        <f>G118+H118+I118</f>
        <v>15</v>
      </c>
      <c r="G118" s="65">
        <v>5</v>
      </c>
      <c r="H118" s="65">
        <v>3</v>
      </c>
      <c r="I118" s="65">
        <v>7</v>
      </c>
      <c r="J118" s="65">
        <v>13</v>
      </c>
      <c r="K118" s="65">
        <v>30</v>
      </c>
      <c r="L118" s="76">
        <f>J118-K118</f>
        <v>-17</v>
      </c>
      <c r="M118" s="77"/>
      <c r="N118" s="3"/>
      <c r="P118" s="7"/>
      <c r="Q118" s="5"/>
      <c r="X118" s="4"/>
      <c r="Y118" s="3"/>
      <c r="AA118" s="1">
        <v>2026</v>
      </c>
      <c r="AB118" s="54" t="s">
        <v>69</v>
      </c>
      <c r="AC118" s="62" t="s">
        <v>0</v>
      </c>
      <c r="AD118" s="67">
        <v>2205</v>
      </c>
      <c r="AE118" s="62">
        <f t="shared" si="3"/>
        <v>1568</v>
      </c>
      <c r="AF118" s="62">
        <v>645</v>
      </c>
      <c r="AG118" s="62">
        <v>445</v>
      </c>
      <c r="AH118" s="62">
        <v>478</v>
      </c>
      <c r="AI118" s="62">
        <v>2203</v>
      </c>
      <c r="AJ118" s="62">
        <v>1773</v>
      </c>
      <c r="AK118" s="74">
        <f t="shared" si="4"/>
        <v>430</v>
      </c>
      <c r="AL118" s="75"/>
    </row>
    <row r="119" spans="2:38" ht="12.75" customHeight="1" x14ac:dyDescent="0.2">
      <c r="B119" s="60" t="s">
        <v>138</v>
      </c>
      <c r="C119" s="54" t="s">
        <v>136</v>
      </c>
      <c r="D119" s="63" t="s">
        <v>18</v>
      </c>
      <c r="E119" s="68">
        <v>14</v>
      </c>
      <c r="F119" s="65">
        <f>G119+H119+I119</f>
        <v>23</v>
      </c>
      <c r="G119" s="65">
        <v>5</v>
      </c>
      <c r="H119" s="65">
        <v>4</v>
      </c>
      <c r="I119" s="65">
        <v>14</v>
      </c>
      <c r="J119" s="65">
        <v>17</v>
      </c>
      <c r="K119" s="65">
        <v>36</v>
      </c>
      <c r="L119" s="76">
        <f>J119-K119</f>
        <v>-19</v>
      </c>
      <c r="M119" s="77"/>
      <c r="N119" s="3"/>
      <c r="P119" s="7"/>
      <c r="Q119" s="5"/>
      <c r="X119" s="4"/>
      <c r="Y119" s="3"/>
      <c r="AB119" s="54" t="s">
        <v>65</v>
      </c>
      <c r="AC119" s="63" t="s">
        <v>64</v>
      </c>
      <c r="AD119" s="67">
        <v>80</v>
      </c>
      <c r="AE119" s="62">
        <f t="shared" si="3"/>
        <v>155</v>
      </c>
      <c r="AF119" s="62">
        <v>24</v>
      </c>
      <c r="AG119" s="62">
        <v>31</v>
      </c>
      <c r="AH119" s="62">
        <v>100</v>
      </c>
      <c r="AI119" s="62">
        <v>103</v>
      </c>
      <c r="AJ119" s="62">
        <v>269</v>
      </c>
      <c r="AK119" s="74">
        <f t="shared" si="4"/>
        <v>-166</v>
      </c>
      <c r="AL119" s="75"/>
    </row>
    <row r="120" spans="2:38" ht="12.75" customHeight="1" x14ac:dyDescent="0.2">
      <c r="B120" s="60" t="s">
        <v>137</v>
      </c>
      <c r="C120" s="54" t="s">
        <v>133</v>
      </c>
      <c r="D120" s="63" t="s">
        <v>87</v>
      </c>
      <c r="E120" s="68">
        <v>13</v>
      </c>
      <c r="F120" s="65">
        <f>G120+H120+I120</f>
        <v>14</v>
      </c>
      <c r="G120" s="65">
        <v>4</v>
      </c>
      <c r="H120" s="65">
        <v>5</v>
      </c>
      <c r="I120" s="65">
        <v>5</v>
      </c>
      <c r="J120" s="65">
        <v>16</v>
      </c>
      <c r="K120" s="65">
        <v>24</v>
      </c>
      <c r="L120" s="76">
        <f>J120-K120</f>
        <v>-8</v>
      </c>
      <c r="M120" s="77"/>
      <c r="N120" s="3"/>
      <c r="P120" s="7"/>
      <c r="Q120" s="5"/>
      <c r="X120" s="4"/>
      <c r="Y120" s="3"/>
      <c r="AB120" s="54" t="s">
        <v>59</v>
      </c>
      <c r="AC120" s="62" t="s">
        <v>6</v>
      </c>
      <c r="AD120" s="67">
        <v>16</v>
      </c>
      <c r="AE120" s="62">
        <f t="shared" si="3"/>
        <v>26</v>
      </c>
      <c r="AF120" s="62">
        <v>5</v>
      </c>
      <c r="AG120" s="62">
        <v>6</v>
      </c>
      <c r="AH120" s="62">
        <v>15</v>
      </c>
      <c r="AI120" s="62">
        <v>21</v>
      </c>
      <c r="AJ120" s="62">
        <v>46</v>
      </c>
      <c r="AK120" s="74">
        <f t="shared" si="4"/>
        <v>-25</v>
      </c>
      <c r="AL120" s="75"/>
    </row>
    <row r="121" spans="2:38" ht="12.75" customHeight="1" x14ac:dyDescent="0.2">
      <c r="B121" s="60" t="s">
        <v>134</v>
      </c>
      <c r="C121" s="54" t="s">
        <v>131</v>
      </c>
      <c r="D121" s="63" t="s">
        <v>130</v>
      </c>
      <c r="E121" s="68">
        <v>13</v>
      </c>
      <c r="F121" s="65">
        <f>G121+H121+I121</f>
        <v>22</v>
      </c>
      <c r="G121" s="65">
        <v>4</v>
      </c>
      <c r="H121" s="65">
        <v>5</v>
      </c>
      <c r="I121" s="65">
        <v>13</v>
      </c>
      <c r="J121" s="65">
        <v>16</v>
      </c>
      <c r="K121" s="65">
        <v>37</v>
      </c>
      <c r="L121" s="76">
        <f>J121-K121</f>
        <v>-21</v>
      </c>
      <c r="M121" s="77"/>
      <c r="N121" s="3"/>
      <c r="P121" s="7"/>
      <c r="Q121" s="5"/>
      <c r="X121" s="4"/>
      <c r="Y121" s="3"/>
      <c r="AB121" s="54" t="s">
        <v>56</v>
      </c>
      <c r="AC121" s="63" t="s">
        <v>55</v>
      </c>
      <c r="AD121" s="67">
        <v>1162</v>
      </c>
      <c r="AE121" s="62">
        <f t="shared" si="3"/>
        <v>1032</v>
      </c>
      <c r="AF121" s="62">
        <v>330</v>
      </c>
      <c r="AG121" s="62">
        <v>283</v>
      </c>
      <c r="AH121" s="62">
        <v>419</v>
      </c>
      <c r="AI121" s="62">
        <v>1130</v>
      </c>
      <c r="AJ121" s="62">
        <v>1308</v>
      </c>
      <c r="AK121" s="74">
        <f t="shared" si="4"/>
        <v>-178</v>
      </c>
      <c r="AL121" s="75"/>
    </row>
    <row r="122" spans="2:38" ht="12.75" customHeight="1" x14ac:dyDescent="0.2">
      <c r="B122" s="60" t="s">
        <v>132</v>
      </c>
      <c r="C122" s="54" t="s">
        <v>96</v>
      </c>
      <c r="D122" s="63" t="s">
        <v>0</v>
      </c>
      <c r="E122" s="68">
        <v>10</v>
      </c>
      <c r="F122" s="65">
        <f>G122+H122+I122</f>
        <v>10</v>
      </c>
      <c r="G122" s="65">
        <v>4</v>
      </c>
      <c r="H122" s="65">
        <v>2</v>
      </c>
      <c r="I122" s="65">
        <v>4</v>
      </c>
      <c r="J122" s="65">
        <v>13</v>
      </c>
      <c r="K122" s="65">
        <v>22</v>
      </c>
      <c r="L122" s="76">
        <f>J122-K122</f>
        <v>-9</v>
      </c>
      <c r="M122" s="77"/>
      <c r="N122" s="3"/>
      <c r="P122" s="7"/>
      <c r="Q122" s="5"/>
      <c r="X122" s="4"/>
      <c r="Y122" s="3"/>
      <c r="AB122" s="54" t="s">
        <v>52</v>
      </c>
      <c r="AC122" s="63" t="s">
        <v>6</v>
      </c>
      <c r="AD122" s="67">
        <v>2</v>
      </c>
      <c r="AE122" s="62">
        <f t="shared" si="3"/>
        <v>8</v>
      </c>
      <c r="AF122" s="62">
        <v>1</v>
      </c>
      <c r="AG122" s="62">
        <v>0</v>
      </c>
      <c r="AH122" s="62">
        <v>7</v>
      </c>
      <c r="AI122" s="62">
        <v>7</v>
      </c>
      <c r="AJ122" s="62">
        <v>21</v>
      </c>
      <c r="AK122" s="74">
        <f t="shared" si="4"/>
        <v>-14</v>
      </c>
      <c r="AL122" s="75"/>
    </row>
    <row r="123" spans="2:38" ht="12.75" customHeight="1" x14ac:dyDescent="0.2">
      <c r="B123" s="60" t="s">
        <v>128</v>
      </c>
      <c r="C123" s="54" t="s">
        <v>123</v>
      </c>
      <c r="D123" s="63" t="s">
        <v>25</v>
      </c>
      <c r="E123" s="68">
        <v>9</v>
      </c>
      <c r="F123" s="65">
        <f>G123+H123+I123</f>
        <v>9</v>
      </c>
      <c r="G123" s="65">
        <v>4</v>
      </c>
      <c r="H123" s="65">
        <v>1</v>
      </c>
      <c r="I123" s="65">
        <v>4</v>
      </c>
      <c r="J123" s="65">
        <v>11</v>
      </c>
      <c r="K123" s="65">
        <v>11</v>
      </c>
      <c r="L123" s="76">
        <f>J123-K123</f>
        <v>0</v>
      </c>
      <c r="M123" s="77"/>
      <c r="N123" s="3"/>
      <c r="P123" s="7"/>
      <c r="Q123" s="5"/>
      <c r="X123" s="4"/>
      <c r="Y123" s="3"/>
      <c r="AB123" s="54" t="s">
        <v>49</v>
      </c>
      <c r="AC123" s="63" t="s">
        <v>48</v>
      </c>
      <c r="AD123" s="67">
        <v>88</v>
      </c>
      <c r="AE123" s="62">
        <f t="shared" si="3"/>
        <v>99</v>
      </c>
      <c r="AF123" s="62">
        <v>29</v>
      </c>
      <c r="AG123" s="62">
        <v>28</v>
      </c>
      <c r="AH123" s="62">
        <v>42</v>
      </c>
      <c r="AI123" s="62">
        <v>80</v>
      </c>
      <c r="AJ123" s="62">
        <v>130</v>
      </c>
      <c r="AK123" s="74">
        <f t="shared" si="4"/>
        <v>-50</v>
      </c>
      <c r="AL123" s="75"/>
    </row>
    <row r="124" spans="2:38" ht="12.75" customHeight="1" x14ac:dyDescent="0.2">
      <c r="B124" s="60" t="s">
        <v>126</v>
      </c>
      <c r="C124" s="54" t="s">
        <v>129</v>
      </c>
      <c r="D124" s="63" t="s">
        <v>48</v>
      </c>
      <c r="E124" s="68">
        <v>9</v>
      </c>
      <c r="F124" s="65">
        <f>G124+H124+I124</f>
        <v>19</v>
      </c>
      <c r="G124" s="65">
        <v>1</v>
      </c>
      <c r="H124" s="65">
        <v>7</v>
      </c>
      <c r="I124" s="65">
        <v>11</v>
      </c>
      <c r="J124" s="65">
        <v>14</v>
      </c>
      <c r="K124" s="65">
        <v>41</v>
      </c>
      <c r="L124" s="76">
        <f>J124-K124</f>
        <v>-27</v>
      </c>
      <c r="M124" s="77"/>
      <c r="N124" s="3"/>
      <c r="P124" s="7"/>
      <c r="Q124" s="5"/>
      <c r="X124" s="4"/>
      <c r="Y124" s="3"/>
      <c r="AB124" s="54" t="s">
        <v>45</v>
      </c>
      <c r="AC124" s="62" t="s">
        <v>2</v>
      </c>
      <c r="AD124" s="67">
        <v>58</v>
      </c>
      <c r="AE124" s="62">
        <f t="shared" si="3"/>
        <v>87</v>
      </c>
      <c r="AF124" s="62">
        <v>20</v>
      </c>
      <c r="AG124" s="62">
        <v>18</v>
      </c>
      <c r="AH124" s="62">
        <v>49</v>
      </c>
      <c r="AI124" s="62">
        <v>69</v>
      </c>
      <c r="AJ124" s="62">
        <v>151</v>
      </c>
      <c r="AK124" s="74">
        <f t="shared" si="4"/>
        <v>-82</v>
      </c>
      <c r="AL124" s="75"/>
    </row>
    <row r="125" spans="2:38" ht="12.75" customHeight="1" x14ac:dyDescent="0.2">
      <c r="B125" s="60" t="s">
        <v>124</v>
      </c>
      <c r="C125" s="54" t="s">
        <v>119</v>
      </c>
      <c r="D125" s="63" t="s">
        <v>87</v>
      </c>
      <c r="E125" s="68">
        <v>8</v>
      </c>
      <c r="F125" s="65">
        <f>G125+H125+I125</f>
        <v>9</v>
      </c>
      <c r="G125" s="65">
        <v>2</v>
      </c>
      <c r="H125" s="65">
        <v>4</v>
      </c>
      <c r="I125" s="65">
        <v>3</v>
      </c>
      <c r="J125" s="65">
        <v>4</v>
      </c>
      <c r="K125" s="65">
        <v>7</v>
      </c>
      <c r="L125" s="76">
        <f>J125-K125</f>
        <v>-3</v>
      </c>
      <c r="M125" s="77"/>
      <c r="N125" s="3"/>
      <c r="P125" s="7"/>
      <c r="Q125" s="5"/>
      <c r="X125" s="4"/>
      <c r="Y125" s="3"/>
      <c r="AB125" s="54" t="s">
        <v>42</v>
      </c>
      <c r="AC125" s="62" t="s">
        <v>41</v>
      </c>
      <c r="AD125" s="67">
        <v>20</v>
      </c>
      <c r="AE125" s="62">
        <f t="shared" si="3"/>
        <v>28</v>
      </c>
      <c r="AF125" s="62">
        <v>7</v>
      </c>
      <c r="AG125" s="62">
        <v>6</v>
      </c>
      <c r="AH125" s="62">
        <v>15</v>
      </c>
      <c r="AI125" s="62">
        <v>26</v>
      </c>
      <c r="AJ125" s="62">
        <v>49</v>
      </c>
      <c r="AK125" s="74">
        <f t="shared" si="4"/>
        <v>-23</v>
      </c>
      <c r="AL125" s="75"/>
    </row>
    <row r="126" spans="2:38" ht="12.75" customHeight="1" x14ac:dyDescent="0.2">
      <c r="B126" s="60" t="s">
        <v>121</v>
      </c>
      <c r="C126" s="54" t="s">
        <v>113</v>
      </c>
      <c r="D126" s="63" t="s">
        <v>0</v>
      </c>
      <c r="E126" s="68">
        <v>7</v>
      </c>
      <c r="F126" s="65">
        <f>G126+H126+I126</f>
        <v>7</v>
      </c>
      <c r="G126" s="65">
        <v>3</v>
      </c>
      <c r="H126" s="65">
        <v>1</v>
      </c>
      <c r="I126" s="65">
        <v>3</v>
      </c>
      <c r="J126" s="65">
        <v>7</v>
      </c>
      <c r="K126" s="65">
        <v>9</v>
      </c>
      <c r="L126" s="76">
        <f>J126-K126</f>
        <v>-2</v>
      </c>
      <c r="M126" s="77"/>
      <c r="N126" s="3"/>
      <c r="P126" s="7"/>
      <c r="Q126" s="5"/>
      <c r="X126" s="4"/>
      <c r="Y126" s="3"/>
      <c r="AB126" s="54" t="s">
        <v>38</v>
      </c>
      <c r="AC126" s="63" t="s">
        <v>21</v>
      </c>
      <c r="AD126" s="67">
        <v>68</v>
      </c>
      <c r="AE126" s="62">
        <f t="shared" si="3"/>
        <v>71</v>
      </c>
      <c r="AF126" s="62">
        <v>21</v>
      </c>
      <c r="AG126" s="62">
        <v>23</v>
      </c>
      <c r="AH126" s="62">
        <v>27</v>
      </c>
      <c r="AI126" s="62">
        <v>71</v>
      </c>
      <c r="AJ126" s="62">
        <v>78</v>
      </c>
      <c r="AK126" s="74">
        <f t="shared" si="4"/>
        <v>-7</v>
      </c>
      <c r="AL126" s="75"/>
    </row>
    <row r="127" spans="2:38" ht="12.75" customHeight="1" x14ac:dyDescent="0.2">
      <c r="B127" s="60" t="s">
        <v>120</v>
      </c>
      <c r="C127" s="54" t="s">
        <v>110</v>
      </c>
      <c r="D127" s="63" t="s">
        <v>99</v>
      </c>
      <c r="E127" s="68">
        <v>7</v>
      </c>
      <c r="F127" s="65">
        <f>G127+H127+I127</f>
        <v>9</v>
      </c>
      <c r="G127" s="65">
        <v>2</v>
      </c>
      <c r="H127" s="65">
        <v>3</v>
      </c>
      <c r="I127" s="65">
        <v>4</v>
      </c>
      <c r="J127" s="65">
        <v>5</v>
      </c>
      <c r="K127" s="65">
        <v>10</v>
      </c>
      <c r="L127" s="76">
        <f>J127-K127</f>
        <v>-5</v>
      </c>
      <c r="M127" s="77"/>
      <c r="N127" s="3"/>
      <c r="P127" s="7"/>
      <c r="Q127" s="5"/>
      <c r="X127" s="4"/>
      <c r="Y127" s="3"/>
      <c r="AB127" s="54" t="s">
        <v>34</v>
      </c>
      <c r="AC127" s="63" t="s">
        <v>21</v>
      </c>
      <c r="AD127" s="67">
        <v>56</v>
      </c>
      <c r="AE127" s="62">
        <f t="shared" si="3"/>
        <v>65</v>
      </c>
      <c r="AF127" s="62">
        <v>19</v>
      </c>
      <c r="AG127" s="62">
        <v>18</v>
      </c>
      <c r="AH127" s="62">
        <v>28</v>
      </c>
      <c r="AI127" s="62">
        <v>69</v>
      </c>
      <c r="AJ127" s="62">
        <v>84</v>
      </c>
      <c r="AK127" s="74">
        <f t="shared" si="4"/>
        <v>-15</v>
      </c>
      <c r="AL127" s="75"/>
    </row>
    <row r="128" spans="2:38" ht="12.75" customHeight="1" x14ac:dyDescent="0.2">
      <c r="B128" s="60" t="s">
        <v>117</v>
      </c>
      <c r="C128" s="54" t="s">
        <v>3</v>
      </c>
      <c r="D128" s="62" t="s">
        <v>48</v>
      </c>
      <c r="E128" s="68">
        <v>6</v>
      </c>
      <c r="F128" s="65">
        <f>G128+H128+I128</f>
        <v>9</v>
      </c>
      <c r="G128" s="65">
        <v>3</v>
      </c>
      <c r="H128" s="65">
        <v>0</v>
      </c>
      <c r="I128" s="65">
        <v>6</v>
      </c>
      <c r="J128" s="65">
        <v>10</v>
      </c>
      <c r="K128" s="65">
        <v>19</v>
      </c>
      <c r="L128" s="76">
        <f>J128-K128</f>
        <v>-9</v>
      </c>
      <c r="M128" s="77"/>
      <c r="N128" s="3"/>
      <c r="P128" s="7"/>
      <c r="Q128" s="5"/>
      <c r="X128" s="4"/>
      <c r="Y128" s="3"/>
      <c r="AB128" s="54" t="s">
        <v>31</v>
      </c>
      <c r="AC128" s="63" t="s">
        <v>0</v>
      </c>
      <c r="AD128" s="67">
        <v>61</v>
      </c>
      <c r="AE128" s="62">
        <f t="shared" si="3"/>
        <v>86</v>
      </c>
      <c r="AF128" s="62">
        <v>17</v>
      </c>
      <c r="AG128" s="62">
        <v>23</v>
      </c>
      <c r="AH128" s="62">
        <v>46</v>
      </c>
      <c r="AI128" s="62">
        <v>83</v>
      </c>
      <c r="AJ128" s="62">
        <v>137</v>
      </c>
      <c r="AK128" s="74">
        <f t="shared" si="4"/>
        <v>-54</v>
      </c>
      <c r="AL128" s="75"/>
    </row>
    <row r="129" spans="2:38" ht="12.75" customHeight="1" x14ac:dyDescent="0.2">
      <c r="B129" s="60" t="s">
        <v>114</v>
      </c>
      <c r="C129" s="54" t="s">
        <v>103</v>
      </c>
      <c r="D129" s="62" t="s">
        <v>0</v>
      </c>
      <c r="E129" s="68">
        <v>6</v>
      </c>
      <c r="F129" s="65">
        <f>G129+H129+I129</f>
        <v>9</v>
      </c>
      <c r="G129" s="65">
        <v>1</v>
      </c>
      <c r="H129" s="65">
        <v>4</v>
      </c>
      <c r="I129" s="65">
        <v>4</v>
      </c>
      <c r="J129" s="65">
        <v>7</v>
      </c>
      <c r="K129" s="65">
        <v>13</v>
      </c>
      <c r="L129" s="76">
        <f>J129-K129</f>
        <v>-6</v>
      </c>
      <c r="M129" s="77"/>
      <c r="N129" s="3"/>
      <c r="P129" s="7"/>
      <c r="Q129" s="5"/>
      <c r="X129" s="4"/>
      <c r="Y129" s="3"/>
      <c r="AA129" s="1">
        <v>2026</v>
      </c>
      <c r="AB129" s="54" t="s">
        <v>28</v>
      </c>
      <c r="AC129" s="62" t="s">
        <v>9</v>
      </c>
      <c r="AD129" s="67">
        <v>1903</v>
      </c>
      <c r="AE129" s="62">
        <f t="shared" si="3"/>
        <v>1451</v>
      </c>
      <c r="AF129" s="62">
        <v>552</v>
      </c>
      <c r="AG129" s="62">
        <v>434</v>
      </c>
      <c r="AH129" s="62">
        <v>465</v>
      </c>
      <c r="AI129" s="62">
        <v>1990</v>
      </c>
      <c r="AJ129" s="62">
        <v>1769</v>
      </c>
      <c r="AK129" s="74">
        <f t="shared" si="4"/>
        <v>221</v>
      </c>
      <c r="AL129" s="75"/>
    </row>
    <row r="130" spans="2:38" ht="12.75" customHeight="1" x14ac:dyDescent="0.2">
      <c r="B130" s="60" t="s">
        <v>111</v>
      </c>
      <c r="C130" s="54" t="s">
        <v>94</v>
      </c>
      <c r="D130" s="62" t="s">
        <v>35</v>
      </c>
      <c r="E130" s="68">
        <v>5</v>
      </c>
      <c r="F130" s="65">
        <f>G130+H130+I130</f>
        <v>9</v>
      </c>
      <c r="G130" s="65">
        <v>2</v>
      </c>
      <c r="H130" s="65">
        <v>1</v>
      </c>
      <c r="I130" s="65">
        <v>6</v>
      </c>
      <c r="J130" s="65">
        <v>3</v>
      </c>
      <c r="K130" s="65">
        <v>13</v>
      </c>
      <c r="L130" s="76">
        <f>J130-K130</f>
        <v>-10</v>
      </c>
      <c r="M130" s="77"/>
      <c r="N130" s="3"/>
      <c r="P130" s="7"/>
      <c r="Q130" s="5"/>
      <c r="X130" s="4"/>
      <c r="Y130" s="3"/>
      <c r="AB130" s="54" t="s">
        <v>22</v>
      </c>
      <c r="AC130" s="63" t="s">
        <v>25</v>
      </c>
      <c r="AD130" s="67">
        <v>84</v>
      </c>
      <c r="AE130" s="62">
        <f t="shared" si="3"/>
        <v>99</v>
      </c>
      <c r="AF130" s="62">
        <v>27</v>
      </c>
      <c r="AG130" s="62">
        <v>28</v>
      </c>
      <c r="AH130" s="62">
        <v>44</v>
      </c>
      <c r="AI130" s="62">
        <v>96</v>
      </c>
      <c r="AJ130" s="62">
        <v>138</v>
      </c>
      <c r="AK130" s="74">
        <f t="shared" si="4"/>
        <v>-42</v>
      </c>
      <c r="AL130" s="75"/>
    </row>
    <row r="131" spans="2:38" ht="12.75" customHeight="1" x14ac:dyDescent="0.2">
      <c r="B131" s="60" t="s">
        <v>108</v>
      </c>
      <c r="C131" s="54" t="s">
        <v>91</v>
      </c>
      <c r="D131" s="63" t="s">
        <v>13</v>
      </c>
      <c r="E131" s="68">
        <v>5</v>
      </c>
      <c r="F131" s="65">
        <f>G131+H131+I131</f>
        <v>9</v>
      </c>
      <c r="G131" s="65">
        <v>1</v>
      </c>
      <c r="H131" s="65">
        <v>3</v>
      </c>
      <c r="I131" s="65">
        <v>5</v>
      </c>
      <c r="J131" s="65">
        <v>2</v>
      </c>
      <c r="K131" s="65">
        <v>9</v>
      </c>
      <c r="L131" s="76">
        <f>J131-K131</f>
        <v>-7</v>
      </c>
      <c r="M131" s="77"/>
      <c r="N131" s="3"/>
      <c r="P131" s="7"/>
      <c r="Q131" s="5"/>
      <c r="X131" s="4"/>
      <c r="Y131" s="3"/>
      <c r="AB131" s="54" t="s">
        <v>22</v>
      </c>
      <c r="AC131" s="63" t="s">
        <v>21</v>
      </c>
      <c r="AD131" s="67">
        <v>50</v>
      </c>
      <c r="AE131" s="62">
        <f t="shared" si="3"/>
        <v>58</v>
      </c>
      <c r="AF131" s="62">
        <v>20</v>
      </c>
      <c r="AG131" s="62">
        <v>9</v>
      </c>
      <c r="AH131" s="62">
        <v>29</v>
      </c>
      <c r="AI131" s="62">
        <v>52</v>
      </c>
      <c r="AJ131" s="62">
        <v>77</v>
      </c>
      <c r="AK131" s="74">
        <f t="shared" si="4"/>
        <v>-25</v>
      </c>
      <c r="AL131" s="75"/>
    </row>
    <row r="132" spans="2:38" ht="12.75" customHeight="1" x14ac:dyDescent="0.2">
      <c r="B132" s="60" t="s">
        <v>106</v>
      </c>
      <c r="C132" s="54" t="s">
        <v>100</v>
      </c>
      <c r="D132" s="63" t="s">
        <v>99</v>
      </c>
      <c r="E132" s="68">
        <v>5</v>
      </c>
      <c r="F132" s="65">
        <f>G132+H132+I132</f>
        <v>10</v>
      </c>
      <c r="G132" s="65">
        <v>1</v>
      </c>
      <c r="H132" s="65">
        <v>3</v>
      </c>
      <c r="I132" s="65">
        <v>6</v>
      </c>
      <c r="J132" s="65">
        <v>7</v>
      </c>
      <c r="K132" s="65">
        <v>15</v>
      </c>
      <c r="L132" s="76">
        <f>J132-K132</f>
        <v>-8</v>
      </c>
      <c r="M132" s="77"/>
      <c r="N132" s="3"/>
      <c r="P132" s="7"/>
      <c r="Q132" s="5"/>
      <c r="X132" s="4"/>
      <c r="Y132" s="3"/>
      <c r="AA132" s="1">
        <v>2026</v>
      </c>
      <c r="AB132" s="54" t="s">
        <v>14</v>
      </c>
      <c r="AC132" s="63" t="s">
        <v>18</v>
      </c>
      <c r="AD132" s="67">
        <v>1191</v>
      </c>
      <c r="AE132" s="62">
        <f t="shared" si="3"/>
        <v>1037</v>
      </c>
      <c r="AF132" s="62">
        <v>338</v>
      </c>
      <c r="AG132" s="62">
        <v>277</v>
      </c>
      <c r="AH132" s="62">
        <v>422</v>
      </c>
      <c r="AI132" s="62">
        <v>1226</v>
      </c>
      <c r="AJ132" s="62">
        <v>1447</v>
      </c>
      <c r="AK132" s="74">
        <f t="shared" si="4"/>
        <v>-221</v>
      </c>
      <c r="AL132" s="75"/>
    </row>
    <row r="133" spans="2:38" ht="12.75" customHeight="1" x14ac:dyDescent="0.2">
      <c r="B133" s="60" t="s">
        <v>104</v>
      </c>
      <c r="C133" s="54" t="s">
        <v>52</v>
      </c>
      <c r="D133" s="63" t="s">
        <v>6</v>
      </c>
      <c r="E133" s="68">
        <v>2</v>
      </c>
      <c r="F133" s="65">
        <f>G133+H133+I133</f>
        <v>8</v>
      </c>
      <c r="G133" s="65">
        <v>1</v>
      </c>
      <c r="H133" s="65">
        <v>0</v>
      </c>
      <c r="I133" s="65">
        <v>7</v>
      </c>
      <c r="J133" s="65">
        <v>7</v>
      </c>
      <c r="K133" s="65">
        <v>21</v>
      </c>
      <c r="L133" s="76">
        <f>J133-K133</f>
        <v>-14</v>
      </c>
      <c r="M133" s="77"/>
      <c r="N133" s="3"/>
      <c r="P133" s="7"/>
      <c r="Q133" s="5"/>
      <c r="X133" s="4"/>
      <c r="Y133" s="3"/>
      <c r="AB133" s="54" t="s">
        <v>14</v>
      </c>
      <c r="AC133" s="62" t="s">
        <v>13</v>
      </c>
      <c r="AD133" s="67">
        <v>14</v>
      </c>
      <c r="AE133" s="62">
        <f t="shared" si="3"/>
        <v>15</v>
      </c>
      <c r="AF133" s="62">
        <v>5</v>
      </c>
      <c r="AG133" s="62">
        <v>3</v>
      </c>
      <c r="AH133" s="62">
        <v>7</v>
      </c>
      <c r="AI133" s="62">
        <v>13</v>
      </c>
      <c r="AJ133" s="62">
        <v>30</v>
      </c>
      <c r="AK133" s="74">
        <f t="shared" si="4"/>
        <v>-17</v>
      </c>
      <c r="AL133" s="75"/>
    </row>
    <row r="134" spans="2:38" ht="12.75" customHeight="1" x14ac:dyDescent="0.2">
      <c r="B134" s="60" t="s">
        <v>101</v>
      </c>
      <c r="C134" s="54" t="s">
        <v>53</v>
      </c>
      <c r="D134" s="63" t="s">
        <v>18</v>
      </c>
      <c r="E134" s="68">
        <v>2</v>
      </c>
      <c r="F134" s="65">
        <f>G134+H134+I134</f>
        <v>8</v>
      </c>
      <c r="G134" s="65">
        <v>0</v>
      </c>
      <c r="H134" s="65">
        <v>2</v>
      </c>
      <c r="I134" s="65">
        <v>6</v>
      </c>
      <c r="J134" s="65">
        <v>4</v>
      </c>
      <c r="K134" s="65">
        <v>16</v>
      </c>
      <c r="L134" s="76">
        <f>J134-K134</f>
        <v>-12</v>
      </c>
      <c r="M134" s="77"/>
      <c r="N134" s="3"/>
      <c r="P134" s="7"/>
      <c r="Q134" s="5"/>
      <c r="X134" s="4"/>
      <c r="Y134" s="3"/>
      <c r="AB134" s="54" t="s">
        <v>10</v>
      </c>
      <c r="AC134" s="63" t="s">
        <v>9</v>
      </c>
      <c r="AD134" s="67">
        <v>45</v>
      </c>
      <c r="AE134" s="62">
        <f t="shared" si="3"/>
        <v>50</v>
      </c>
      <c r="AF134" s="62">
        <v>12</v>
      </c>
      <c r="AG134" s="62">
        <v>17</v>
      </c>
      <c r="AH134" s="62">
        <v>21</v>
      </c>
      <c r="AI134" s="62">
        <v>42</v>
      </c>
      <c r="AJ134" s="62">
        <v>64</v>
      </c>
      <c r="AK134" s="74">
        <f t="shared" si="4"/>
        <v>-22</v>
      </c>
      <c r="AL134" s="75"/>
    </row>
    <row r="135" spans="2:38" ht="12.75" customHeight="1" x14ac:dyDescent="0.2">
      <c r="B135" s="60" t="s">
        <v>97</v>
      </c>
      <c r="C135" s="54" t="s">
        <v>50</v>
      </c>
      <c r="D135" s="63" t="s">
        <v>6</v>
      </c>
      <c r="E135" s="68">
        <v>2</v>
      </c>
      <c r="F135" s="65">
        <f>G135+H135+I135</f>
        <v>8</v>
      </c>
      <c r="G135" s="65">
        <v>0</v>
      </c>
      <c r="H135" s="65">
        <v>2</v>
      </c>
      <c r="I135" s="65">
        <v>6</v>
      </c>
      <c r="J135" s="65">
        <v>2</v>
      </c>
      <c r="K135" s="65">
        <v>14</v>
      </c>
      <c r="L135" s="76">
        <f>J135-K135</f>
        <v>-12</v>
      </c>
      <c r="M135" s="77"/>
      <c r="N135" s="2"/>
      <c r="P135" s="7"/>
      <c r="Q135" s="5"/>
      <c r="X135" s="4"/>
      <c r="Y135" s="3"/>
      <c r="AB135" s="54" t="s">
        <v>5</v>
      </c>
      <c r="AC135" s="62" t="s">
        <v>0</v>
      </c>
      <c r="AD135" s="67">
        <v>20</v>
      </c>
      <c r="AE135" s="62">
        <f t="shared" ref="AE135:AE136" si="5">AF135+AG135+AH135</f>
        <v>21</v>
      </c>
      <c r="AF135" s="62">
        <v>6</v>
      </c>
      <c r="AG135" s="62">
        <v>8</v>
      </c>
      <c r="AH135" s="62">
        <v>7</v>
      </c>
      <c r="AI135" s="62">
        <v>25</v>
      </c>
      <c r="AJ135" s="62">
        <v>30</v>
      </c>
      <c r="AK135" s="74">
        <f t="shared" ref="AK135:AK136" si="6">AI135-AJ135</f>
        <v>-5</v>
      </c>
      <c r="AL135" s="75"/>
    </row>
    <row r="136" spans="2:38" ht="12.75" customHeight="1" x14ac:dyDescent="0.2">
      <c r="B136" s="60" t="s">
        <v>95</v>
      </c>
      <c r="C136" s="57" t="s">
        <v>36</v>
      </c>
      <c r="D136" s="62" t="s">
        <v>35</v>
      </c>
      <c r="E136" s="68">
        <v>1</v>
      </c>
      <c r="F136" s="65">
        <f>G136+H136+I136</f>
        <v>2</v>
      </c>
      <c r="G136" s="65">
        <v>0</v>
      </c>
      <c r="H136" s="65">
        <v>1</v>
      </c>
      <c r="I136" s="65">
        <v>1</v>
      </c>
      <c r="J136" s="65">
        <v>1</v>
      </c>
      <c r="K136" s="65">
        <v>4</v>
      </c>
      <c r="L136" s="76">
        <f>J136-K136</f>
        <v>-3</v>
      </c>
      <c r="M136" s="77"/>
      <c r="N136" s="2"/>
      <c r="P136" s="7"/>
      <c r="Q136" s="5"/>
      <c r="X136" s="4"/>
      <c r="Y136" s="3"/>
      <c r="AB136" s="54" t="s">
        <v>1</v>
      </c>
      <c r="AC136" s="63" t="s">
        <v>0</v>
      </c>
      <c r="AD136" s="67">
        <v>40</v>
      </c>
      <c r="AE136" s="62">
        <f t="shared" si="5"/>
        <v>44</v>
      </c>
      <c r="AF136" s="62">
        <v>12</v>
      </c>
      <c r="AG136" s="62">
        <v>13</v>
      </c>
      <c r="AH136" s="62">
        <v>19</v>
      </c>
      <c r="AI136" s="62">
        <v>44</v>
      </c>
      <c r="AJ136" s="62">
        <v>49</v>
      </c>
      <c r="AK136" s="74">
        <f t="shared" si="6"/>
        <v>-5</v>
      </c>
      <c r="AL136" s="75"/>
    </row>
    <row r="137" spans="2:38" ht="12.75" customHeight="1" x14ac:dyDescent="0.2">
      <c r="C137" s="8"/>
      <c r="E137" s="49"/>
      <c r="F137" s="50"/>
      <c r="G137" s="50"/>
      <c r="H137" s="50"/>
      <c r="I137" s="50"/>
      <c r="J137" s="50"/>
      <c r="K137" s="50"/>
      <c r="L137" s="51"/>
      <c r="M137" s="50"/>
      <c r="N137" s="1"/>
      <c r="AB137" s="7"/>
      <c r="AC137" s="6"/>
      <c r="AD137" s="5"/>
      <c r="AK137" s="4"/>
      <c r="AL137" s="3"/>
    </row>
    <row r="138" spans="2:38" ht="12.75" customHeight="1" x14ac:dyDescent="0.25">
      <c r="C138" s="8"/>
      <c r="E138" s="66">
        <f>SUM(E6:E136)</f>
        <v>50405</v>
      </c>
      <c r="F138" s="66">
        <f>SUM(F6:F136)</f>
        <v>41128</v>
      </c>
      <c r="G138" s="66">
        <f t="shared" ref="G138:L138" si="7">SUM(G6:G136)</f>
        <v>14735</v>
      </c>
      <c r="H138" s="66">
        <f t="shared" si="7"/>
        <v>11656</v>
      </c>
      <c r="I138" s="66">
        <f t="shared" si="7"/>
        <v>14737</v>
      </c>
      <c r="J138" s="66">
        <f t="shared" si="7"/>
        <v>50456</v>
      </c>
      <c r="K138" s="66">
        <f t="shared" si="7"/>
        <v>50462</v>
      </c>
      <c r="L138" s="66">
        <f t="shared" si="7"/>
        <v>-6</v>
      </c>
      <c r="M138" s="66"/>
      <c r="N138" s="2"/>
      <c r="O138" s="10"/>
      <c r="Q138" s="2"/>
      <c r="R138" s="2"/>
      <c r="S138" s="2"/>
      <c r="T138" s="2"/>
      <c r="U138" s="2"/>
      <c r="V138" s="2"/>
      <c r="W138" s="2"/>
      <c r="X138" s="2"/>
      <c r="Y138" s="2"/>
    </row>
    <row r="139" spans="2:38" ht="12.75" customHeight="1" x14ac:dyDescent="0.25">
      <c r="C139" s="8"/>
      <c r="E139" s="49"/>
      <c r="F139" s="50"/>
      <c r="G139" s="50"/>
      <c r="H139" s="50"/>
      <c r="I139" s="50"/>
      <c r="J139" s="50"/>
      <c r="K139" s="50"/>
      <c r="L139" s="50"/>
      <c r="M139" s="50"/>
      <c r="N139" s="1"/>
      <c r="O139" s="10"/>
      <c r="AA139" s="10"/>
      <c r="AD139" s="2">
        <f t="shared" ref="AD139:AK139" si="8">SUM(AD6:AD136)</f>
        <v>50405</v>
      </c>
      <c r="AE139" s="2">
        <f t="shared" si="8"/>
        <v>41128</v>
      </c>
      <c r="AF139" s="2">
        <f t="shared" si="8"/>
        <v>14735</v>
      </c>
      <c r="AG139" s="2">
        <f t="shared" si="8"/>
        <v>11656</v>
      </c>
      <c r="AH139" s="2">
        <f t="shared" si="8"/>
        <v>14737</v>
      </c>
      <c r="AI139" s="2">
        <f t="shared" si="8"/>
        <v>50456</v>
      </c>
      <c r="AJ139" s="2">
        <f t="shared" si="8"/>
        <v>50462</v>
      </c>
      <c r="AK139" s="2">
        <f t="shared" si="8"/>
        <v>-6</v>
      </c>
      <c r="AL139" s="2"/>
    </row>
    <row r="140" spans="2:38" ht="12.75" customHeight="1" x14ac:dyDescent="0.25">
      <c r="C140" s="8"/>
      <c r="E140" s="49"/>
      <c r="F140" s="50">
        <f>F138/2-1</f>
        <v>20563</v>
      </c>
      <c r="G140" s="50"/>
      <c r="H140" s="50"/>
      <c r="I140" s="50"/>
      <c r="J140" s="50">
        <f>J138</f>
        <v>50456</v>
      </c>
      <c r="K140" s="50"/>
      <c r="L140" s="50"/>
      <c r="M140" s="50"/>
      <c r="N140" s="1"/>
      <c r="O140" s="10"/>
      <c r="AA140" s="10"/>
    </row>
    <row r="141" spans="2:38" ht="12.75" customHeight="1" x14ac:dyDescent="0.25">
      <c r="C141" s="8"/>
      <c r="L141" s="1"/>
      <c r="M141" s="1"/>
      <c r="N141" s="1"/>
      <c r="O141" s="10"/>
      <c r="P141" s="12"/>
      <c r="AA141" s="10"/>
      <c r="AE141" s="1">
        <f>AE139/2-1</f>
        <v>20563</v>
      </c>
      <c r="AI141" s="1">
        <f>AI139</f>
        <v>50456</v>
      </c>
    </row>
    <row r="142" spans="2:38" ht="12.75" customHeight="1" x14ac:dyDescent="0.2">
      <c r="C142" s="12" t="s">
        <v>86</v>
      </c>
      <c r="L142" s="4"/>
      <c r="M142" s="4"/>
      <c r="N142" s="4"/>
      <c r="P142" s="11"/>
      <c r="AA142" s="10"/>
      <c r="AB142" s="12" t="s">
        <v>86</v>
      </c>
    </row>
    <row r="143" spans="2:38" ht="12.75" customHeight="1" x14ac:dyDescent="0.2">
      <c r="C143" s="11" t="s">
        <v>724</v>
      </c>
      <c r="L143" s="4"/>
      <c r="M143" s="4"/>
      <c r="N143" s="4"/>
      <c r="AB143" s="11" t="s">
        <v>724</v>
      </c>
    </row>
    <row r="144" spans="2:38" ht="12.75" customHeight="1" x14ac:dyDescent="0.2">
      <c r="C144" s="8"/>
      <c r="L144" s="4"/>
      <c r="M144" s="4"/>
      <c r="N144" s="4"/>
    </row>
    <row r="145" spans="3:14" ht="12.75" customHeight="1" x14ac:dyDescent="0.2">
      <c r="C145" s="8"/>
      <c r="L145" s="4"/>
      <c r="M145" s="4"/>
      <c r="N145" s="4"/>
    </row>
    <row r="146" spans="3:14" ht="12.75" customHeight="1" x14ac:dyDescent="0.2">
      <c r="C146" s="8"/>
      <c r="L146" s="4"/>
      <c r="M146" s="4"/>
      <c r="N146" s="4"/>
    </row>
    <row r="147" spans="3:14" ht="12.75" customHeight="1" x14ac:dyDescent="0.2">
      <c r="C147" s="8"/>
      <c r="L147" s="4"/>
      <c r="M147" s="4"/>
      <c r="N147" s="4"/>
    </row>
    <row r="148" spans="3:14" ht="12.75" customHeight="1" x14ac:dyDescent="0.2">
      <c r="L148" s="4"/>
      <c r="M148" s="4"/>
      <c r="N148" s="4"/>
    </row>
    <row r="149" spans="3:14" ht="12.75" customHeight="1" x14ac:dyDescent="0.2">
      <c r="L149" s="4"/>
      <c r="M149" s="4"/>
      <c r="N149" s="4"/>
    </row>
    <row r="150" spans="3:14" ht="12.75" customHeight="1" x14ac:dyDescent="0.2">
      <c r="L150" s="4"/>
      <c r="M150" s="4"/>
      <c r="N150" s="4"/>
    </row>
    <row r="151" spans="3:14" ht="12.75" customHeight="1" x14ac:dyDescent="0.2">
      <c r="L151" s="4"/>
      <c r="M151" s="4"/>
      <c r="N151" s="4"/>
    </row>
    <row r="152" spans="3:14" ht="12.75" customHeight="1" x14ac:dyDescent="0.2">
      <c r="L152" s="4"/>
      <c r="M152" s="4"/>
      <c r="N152" s="4"/>
    </row>
    <row r="153" spans="3:14" ht="12.75" customHeight="1" x14ac:dyDescent="0.2">
      <c r="L153" s="4"/>
      <c r="M153" s="4"/>
      <c r="N153" s="4"/>
    </row>
    <row r="154" spans="3:14" ht="12.75" customHeight="1" x14ac:dyDescent="0.2">
      <c r="L154" s="4"/>
      <c r="M154" s="4"/>
      <c r="N154" s="4"/>
    </row>
    <row r="155" spans="3:14" ht="12.75" customHeight="1" x14ac:dyDescent="0.2">
      <c r="L155" s="4"/>
      <c r="M155" s="4"/>
      <c r="N155" s="4"/>
    </row>
    <row r="156" spans="3:14" ht="12.75" customHeight="1" x14ac:dyDescent="0.2">
      <c r="L156" s="4"/>
      <c r="M156" s="4"/>
      <c r="N156" s="4"/>
    </row>
    <row r="157" spans="3:14" ht="12.75" customHeight="1" x14ac:dyDescent="0.2">
      <c r="L157" s="4"/>
      <c r="M157" s="4"/>
      <c r="N157" s="4"/>
    </row>
    <row r="158" spans="3:14" ht="12.75" customHeight="1" x14ac:dyDescent="0.2">
      <c r="L158" s="4"/>
      <c r="M158" s="4"/>
      <c r="N158" s="4"/>
    </row>
    <row r="159" spans="3:14" ht="12.75" customHeight="1" x14ac:dyDescent="0.2">
      <c r="L159" s="4"/>
      <c r="M159" s="4"/>
      <c r="N159" s="4"/>
    </row>
    <row r="160" spans="3:14" ht="12.75" customHeight="1" x14ac:dyDescent="0.2">
      <c r="L160" s="4"/>
      <c r="M160" s="4"/>
      <c r="N160" s="4"/>
    </row>
    <row r="161" spans="12:14" ht="12.75" customHeight="1" x14ac:dyDescent="0.2">
      <c r="L161" s="4"/>
      <c r="M161" s="4"/>
      <c r="N161" s="4"/>
    </row>
    <row r="162" spans="12:14" ht="12.75" customHeight="1" x14ac:dyDescent="0.2">
      <c r="L162" s="4"/>
      <c r="M162" s="4"/>
      <c r="N162" s="4"/>
    </row>
    <row r="163" spans="12:14" ht="12.75" customHeight="1" x14ac:dyDescent="0.2">
      <c r="L163" s="4"/>
      <c r="M163" s="4"/>
      <c r="N163" s="4"/>
    </row>
    <row r="164" spans="12:14" ht="12.75" customHeight="1" x14ac:dyDescent="0.2">
      <c r="L164" s="4"/>
      <c r="M164" s="4"/>
      <c r="N164" s="4"/>
    </row>
    <row r="165" spans="12:14" ht="12.75" customHeight="1" x14ac:dyDescent="0.2">
      <c r="L165" s="4"/>
      <c r="M165" s="4"/>
      <c r="N165" s="4"/>
    </row>
    <row r="166" spans="12:14" ht="12.75" customHeight="1" x14ac:dyDescent="0.2">
      <c r="L166" s="4"/>
      <c r="M166" s="4"/>
      <c r="N166" s="4"/>
    </row>
    <row r="167" spans="12:14" ht="12.75" customHeight="1" x14ac:dyDescent="0.2">
      <c r="L167" s="4"/>
      <c r="M167" s="2"/>
      <c r="N167" s="2"/>
    </row>
    <row r="168" spans="12:14" ht="12.75" customHeight="1" x14ac:dyDescent="0.2">
      <c r="L168" s="4"/>
      <c r="M168" s="4"/>
      <c r="N168" s="4"/>
    </row>
    <row r="169" spans="12:14" ht="12.75" customHeight="1" x14ac:dyDescent="0.2">
      <c r="L169" s="4"/>
      <c r="M169" s="4"/>
      <c r="N169" s="4"/>
    </row>
    <row r="170" spans="12:14" ht="12.75" customHeight="1" x14ac:dyDescent="0.2">
      <c r="L170" s="4"/>
      <c r="M170" s="4"/>
      <c r="N170" s="4"/>
    </row>
    <row r="171" spans="12:14" ht="12.75" customHeight="1" x14ac:dyDescent="0.2">
      <c r="L171" s="4"/>
      <c r="M171" s="4"/>
      <c r="N171" s="4"/>
    </row>
    <row r="172" spans="12:14" ht="12.75" customHeight="1" x14ac:dyDescent="0.2">
      <c r="L172" s="4"/>
      <c r="M172" s="4"/>
      <c r="N172" s="4"/>
    </row>
    <row r="173" spans="12:14" ht="12.75" customHeight="1" x14ac:dyDescent="0.2">
      <c r="L173" s="4"/>
      <c r="M173" s="4"/>
      <c r="N173" s="4"/>
    </row>
    <row r="174" spans="12:14" ht="12.75" customHeight="1" x14ac:dyDescent="0.2">
      <c r="L174" s="4"/>
      <c r="M174" s="4"/>
      <c r="N174" s="4"/>
    </row>
    <row r="175" spans="12:14" ht="12.75" customHeight="1" x14ac:dyDescent="0.2">
      <c r="L175" s="4"/>
      <c r="M175" s="4"/>
      <c r="N175" s="4"/>
    </row>
    <row r="176" spans="12:14" ht="12.75" customHeight="1" x14ac:dyDescent="0.2">
      <c r="L176" s="4"/>
      <c r="M176" s="4"/>
      <c r="N176" s="4"/>
    </row>
    <row r="177" spans="12:14" ht="12.75" customHeight="1" x14ac:dyDescent="0.2">
      <c r="L177" s="4"/>
      <c r="M177" s="4"/>
      <c r="N177" s="4"/>
    </row>
    <row r="178" spans="12:14" ht="12.75" customHeight="1" x14ac:dyDescent="0.2">
      <c r="L178" s="4"/>
      <c r="M178" s="4"/>
      <c r="N178" s="4"/>
    </row>
    <row r="179" spans="12:14" ht="12.75" customHeight="1" x14ac:dyDescent="0.2">
      <c r="L179" s="4"/>
      <c r="M179" s="4"/>
      <c r="N179" s="4"/>
    </row>
    <row r="180" spans="12:14" ht="12.75" customHeight="1" x14ac:dyDescent="0.2">
      <c r="L180" s="4"/>
      <c r="M180" s="4"/>
      <c r="N180" s="4"/>
    </row>
    <row r="181" spans="12:14" ht="12.75" customHeight="1" x14ac:dyDescent="0.2">
      <c r="L181" s="4"/>
      <c r="M181" s="4"/>
      <c r="N181" s="4"/>
    </row>
    <row r="182" spans="12:14" ht="12.75" customHeight="1" x14ac:dyDescent="0.2">
      <c r="L182" s="4"/>
      <c r="M182" s="4"/>
      <c r="N182" s="4"/>
    </row>
    <row r="183" spans="12:14" ht="12.75" customHeight="1" x14ac:dyDescent="0.2">
      <c r="L183" s="4"/>
      <c r="M183" s="4"/>
      <c r="N183" s="4"/>
    </row>
    <row r="184" spans="12:14" ht="12.75" customHeight="1" x14ac:dyDescent="0.2">
      <c r="L184" s="4"/>
      <c r="M184" s="4"/>
      <c r="N184" s="4"/>
    </row>
    <row r="185" spans="12:14" ht="12.75" customHeight="1" x14ac:dyDescent="0.2">
      <c r="L185" s="4"/>
      <c r="M185" s="4"/>
      <c r="N185" s="4"/>
    </row>
    <row r="186" spans="12:14" ht="12.75" customHeight="1" x14ac:dyDescent="0.2">
      <c r="L186" s="4"/>
      <c r="M186" s="4"/>
      <c r="N186" s="4"/>
    </row>
    <row r="187" spans="12:14" ht="12.75" customHeight="1" x14ac:dyDescent="0.2">
      <c r="L187" s="4"/>
      <c r="M187" s="4"/>
      <c r="N187" s="4"/>
    </row>
    <row r="188" spans="12:14" ht="12.75" customHeight="1" x14ac:dyDescent="0.2">
      <c r="L188" s="4"/>
      <c r="M188" s="4"/>
      <c r="N188" s="4"/>
    </row>
    <row r="189" spans="12:14" ht="12.75" customHeight="1" x14ac:dyDescent="0.2">
      <c r="L189" s="4"/>
      <c r="M189" s="4"/>
      <c r="N189" s="4"/>
    </row>
    <row r="190" spans="12:14" ht="12.75" customHeight="1" x14ac:dyDescent="0.2">
      <c r="L190" s="4"/>
      <c r="M190" s="4"/>
      <c r="N190" s="4"/>
    </row>
    <row r="191" spans="12:14" ht="12.75" customHeight="1" x14ac:dyDescent="0.2">
      <c r="L191" s="4"/>
      <c r="M191" s="4"/>
      <c r="N191" s="4"/>
    </row>
    <row r="192" spans="12:14" ht="12.75" customHeight="1" x14ac:dyDescent="0.2">
      <c r="L192" s="4"/>
      <c r="M192" s="4"/>
      <c r="N192" s="4"/>
    </row>
    <row r="193" spans="12:14" ht="12.75" customHeight="1" x14ac:dyDescent="0.2">
      <c r="L193" s="4"/>
      <c r="M193" s="4"/>
      <c r="N193" s="4"/>
    </row>
    <row r="194" spans="12:14" ht="12.75" customHeight="1" x14ac:dyDescent="0.2">
      <c r="L194" s="4"/>
      <c r="M194" s="4"/>
      <c r="N194" s="4"/>
    </row>
    <row r="195" spans="12:14" ht="12.75" customHeight="1" x14ac:dyDescent="0.2">
      <c r="L195" s="4"/>
      <c r="M195" s="4"/>
      <c r="N195" s="4"/>
    </row>
    <row r="196" spans="12:14" ht="12.75" customHeight="1" x14ac:dyDescent="0.2">
      <c r="L196" s="4"/>
      <c r="M196" s="4"/>
      <c r="N196" s="4"/>
    </row>
    <row r="197" spans="12:14" ht="12.75" customHeight="1" x14ac:dyDescent="0.2">
      <c r="L197" s="4"/>
      <c r="M197" s="4"/>
      <c r="N197" s="4"/>
    </row>
    <row r="198" spans="12:14" ht="12.75" customHeight="1" x14ac:dyDescent="0.2">
      <c r="L198" s="4"/>
      <c r="M198" s="4"/>
      <c r="N198" s="4"/>
    </row>
    <row r="199" spans="12:14" ht="12.75" customHeight="1" x14ac:dyDescent="0.2">
      <c r="L199" s="4"/>
      <c r="M199" s="4"/>
      <c r="N199" s="4"/>
    </row>
    <row r="200" spans="12:14" ht="12.75" customHeight="1" x14ac:dyDescent="0.2">
      <c r="L200" s="4"/>
      <c r="M200" s="4"/>
      <c r="N200" s="4"/>
    </row>
    <row r="201" spans="12:14" ht="12.75" customHeight="1" x14ac:dyDescent="0.2">
      <c r="L201" s="4"/>
      <c r="M201" s="4"/>
      <c r="N201" s="4"/>
    </row>
    <row r="202" spans="12:14" ht="12.75" customHeight="1" x14ac:dyDescent="0.2">
      <c r="L202" s="4"/>
      <c r="M202" s="4"/>
      <c r="N202" s="4"/>
    </row>
    <row r="203" spans="12:14" ht="12.75" customHeight="1" x14ac:dyDescent="0.2">
      <c r="L203" s="4"/>
      <c r="M203" s="4"/>
      <c r="N203" s="4"/>
    </row>
    <row r="204" spans="12:14" ht="12.75" customHeight="1" x14ac:dyDescent="0.2">
      <c r="L204" s="4"/>
      <c r="M204" s="4"/>
      <c r="N204" s="4"/>
    </row>
    <row r="205" spans="12:14" ht="12.75" customHeight="1" x14ac:dyDescent="0.2">
      <c r="L205" s="4"/>
      <c r="M205" s="4"/>
      <c r="N205" s="4"/>
    </row>
    <row r="206" spans="12:14" ht="12.75" customHeight="1" x14ac:dyDescent="0.2">
      <c r="L206" s="4"/>
      <c r="M206" s="4"/>
      <c r="N206" s="4"/>
    </row>
    <row r="207" spans="12:14" ht="12.75" customHeight="1" x14ac:dyDescent="0.2">
      <c r="L207" s="4"/>
      <c r="M207" s="4"/>
      <c r="N207" s="4"/>
    </row>
    <row r="208" spans="12:14" ht="12.75" customHeight="1" x14ac:dyDescent="0.2">
      <c r="L208" s="4"/>
      <c r="M208" s="4"/>
      <c r="N208" s="4"/>
    </row>
    <row r="209" spans="12:14" ht="12.75" customHeight="1" x14ac:dyDescent="0.2">
      <c r="L209" s="4"/>
      <c r="M209" s="4"/>
      <c r="N209" s="4"/>
    </row>
    <row r="210" spans="12:14" ht="12.75" customHeight="1" x14ac:dyDescent="0.2">
      <c r="L210" s="4"/>
      <c r="M210" s="4"/>
      <c r="N210" s="4"/>
    </row>
    <row r="211" spans="12:14" ht="12.75" customHeight="1" x14ac:dyDescent="0.2">
      <c r="L211" s="4"/>
      <c r="M211" s="4"/>
      <c r="N211" s="4"/>
    </row>
    <row r="212" spans="12:14" ht="12.75" customHeight="1" x14ac:dyDescent="0.2">
      <c r="L212" s="4"/>
      <c r="M212" s="4"/>
      <c r="N212" s="4"/>
    </row>
    <row r="213" spans="12:14" ht="12.75" customHeight="1" x14ac:dyDescent="0.2">
      <c r="L213" s="4"/>
      <c r="M213" s="4"/>
      <c r="N213" s="4"/>
    </row>
    <row r="214" spans="12:14" ht="12.75" customHeight="1" x14ac:dyDescent="0.2">
      <c r="L214" s="4"/>
      <c r="M214" s="4"/>
      <c r="N214" s="4"/>
    </row>
    <row r="215" spans="12:14" ht="12.75" customHeight="1" x14ac:dyDescent="0.2">
      <c r="L215" s="4"/>
      <c r="M215" s="4"/>
      <c r="N215" s="4"/>
    </row>
    <row r="216" spans="12:14" ht="12.75" customHeight="1" x14ac:dyDescent="0.2">
      <c r="L216" s="4"/>
      <c r="M216" s="4"/>
      <c r="N216" s="4"/>
    </row>
    <row r="217" spans="12:14" ht="12.75" customHeight="1" x14ac:dyDescent="0.2">
      <c r="L217" s="4"/>
      <c r="M217" s="4"/>
      <c r="N217" s="4"/>
    </row>
    <row r="218" spans="12:14" ht="12.75" customHeight="1" x14ac:dyDescent="0.2">
      <c r="L218" s="4"/>
      <c r="M218" s="4"/>
      <c r="N218" s="4"/>
    </row>
    <row r="219" spans="12:14" ht="12.75" customHeight="1" x14ac:dyDescent="0.2">
      <c r="L219" s="4"/>
      <c r="M219" s="4"/>
      <c r="N219" s="4"/>
    </row>
    <row r="220" spans="12:14" ht="12.75" customHeight="1" x14ac:dyDescent="0.2">
      <c r="L220" s="4"/>
      <c r="M220" s="4"/>
      <c r="N220" s="4"/>
    </row>
    <row r="221" spans="12:14" ht="12.75" customHeight="1" x14ac:dyDescent="0.2">
      <c r="L221" s="4"/>
      <c r="M221" s="4"/>
      <c r="N221" s="4"/>
    </row>
    <row r="222" spans="12:14" ht="12.75" customHeight="1" x14ac:dyDescent="0.2">
      <c r="L222" s="4"/>
      <c r="M222" s="4"/>
      <c r="N222" s="4"/>
    </row>
    <row r="223" spans="12:14" ht="12.75" customHeight="1" x14ac:dyDescent="0.2">
      <c r="L223" s="4"/>
      <c r="M223" s="4"/>
      <c r="N223" s="4"/>
    </row>
    <row r="224" spans="12:14" ht="12.75" customHeight="1" x14ac:dyDescent="0.2">
      <c r="L224" s="4"/>
      <c r="M224" s="4"/>
      <c r="N224" s="4"/>
    </row>
    <row r="225" spans="12:14" ht="12.75" customHeight="1" x14ac:dyDescent="0.2">
      <c r="L225" s="4"/>
      <c r="M225" s="4"/>
      <c r="N225" s="4"/>
    </row>
    <row r="226" spans="12:14" ht="12.75" customHeight="1" x14ac:dyDescent="0.2">
      <c r="L226" s="4"/>
      <c r="M226" s="4"/>
      <c r="N226" s="4"/>
    </row>
    <row r="227" spans="12:14" ht="12.75" customHeight="1" x14ac:dyDescent="0.2">
      <c r="L227" s="4"/>
      <c r="M227" s="4"/>
      <c r="N227" s="4"/>
    </row>
    <row r="228" spans="12:14" ht="12.75" customHeight="1" x14ac:dyDescent="0.2">
      <c r="L228" s="4"/>
      <c r="M228" s="4"/>
      <c r="N228" s="4"/>
    </row>
    <row r="229" spans="12:14" ht="12.75" customHeight="1" x14ac:dyDescent="0.2">
      <c r="L229" s="4"/>
      <c r="M229" s="4"/>
      <c r="N229" s="4"/>
    </row>
    <row r="230" spans="12:14" ht="12.75" customHeight="1" x14ac:dyDescent="0.2">
      <c r="L230" s="4"/>
      <c r="M230" s="4"/>
      <c r="N230" s="4"/>
    </row>
    <row r="231" spans="12:14" ht="12.75" customHeight="1" x14ac:dyDescent="0.2">
      <c r="L231" s="4"/>
      <c r="M231" s="4"/>
      <c r="N231" s="4"/>
    </row>
    <row r="232" spans="12:14" ht="12.75" customHeight="1" x14ac:dyDescent="0.2">
      <c r="L232" s="4"/>
      <c r="M232" s="4"/>
      <c r="N232" s="4"/>
    </row>
    <row r="233" spans="12:14" ht="12.75" customHeight="1" x14ac:dyDescent="0.2">
      <c r="L233" s="4"/>
      <c r="M233" s="4"/>
      <c r="N233" s="4"/>
    </row>
    <row r="234" spans="12:14" ht="12.75" customHeight="1" x14ac:dyDescent="0.2">
      <c r="L234" s="4"/>
      <c r="M234" s="4"/>
      <c r="N234" s="4"/>
    </row>
    <row r="235" spans="12:14" ht="12.75" customHeight="1" x14ac:dyDescent="0.2">
      <c r="L235" s="4"/>
      <c r="M235" s="4"/>
      <c r="N235" s="4"/>
    </row>
    <row r="236" spans="12:14" ht="12.75" customHeight="1" x14ac:dyDescent="0.2">
      <c r="L236" s="4"/>
      <c r="M236" s="4"/>
      <c r="N236" s="4"/>
    </row>
    <row r="237" spans="12:14" ht="12.75" customHeight="1" x14ac:dyDescent="0.2">
      <c r="L237" s="4"/>
      <c r="M237" s="4"/>
      <c r="N237" s="4"/>
    </row>
    <row r="238" spans="12:14" ht="12.75" customHeight="1" x14ac:dyDescent="0.2">
      <c r="L238" s="4"/>
      <c r="M238" s="4"/>
      <c r="N238" s="4"/>
    </row>
    <row r="239" spans="12:14" ht="12.75" customHeight="1" x14ac:dyDescent="0.2">
      <c r="L239" s="4"/>
      <c r="M239" s="4"/>
      <c r="N239" s="4"/>
    </row>
    <row r="240" spans="12:14" ht="12.75" customHeight="1" x14ac:dyDescent="0.2">
      <c r="L240" s="4"/>
      <c r="M240" s="4"/>
      <c r="N240" s="4"/>
    </row>
    <row r="241" spans="12:14" ht="12.75" customHeight="1" x14ac:dyDescent="0.2">
      <c r="L241" s="4"/>
      <c r="M241" s="4"/>
      <c r="N241" s="4"/>
    </row>
    <row r="242" spans="12:14" ht="12.75" customHeight="1" x14ac:dyDescent="0.2">
      <c r="L242" s="4"/>
      <c r="M242" s="4"/>
      <c r="N242" s="4"/>
    </row>
    <row r="243" spans="12:14" ht="12.75" customHeight="1" x14ac:dyDescent="0.2">
      <c r="L243" s="4"/>
      <c r="M243" s="4"/>
      <c r="N243" s="4"/>
    </row>
    <row r="244" spans="12:14" ht="12.75" customHeight="1" x14ac:dyDescent="0.2">
      <c r="L244" s="4"/>
      <c r="M244" s="4"/>
      <c r="N244" s="4"/>
    </row>
    <row r="245" spans="12:14" ht="12.75" customHeight="1" x14ac:dyDescent="0.2">
      <c r="L245" s="4"/>
      <c r="M245" s="4"/>
      <c r="N245" s="4"/>
    </row>
    <row r="246" spans="12:14" ht="12.75" customHeight="1" x14ac:dyDescent="0.2">
      <c r="L246" s="4"/>
      <c r="M246" s="4"/>
      <c r="N246" s="4"/>
    </row>
    <row r="247" spans="12:14" ht="12.75" customHeight="1" x14ac:dyDescent="0.2">
      <c r="L247" s="4"/>
      <c r="M247" s="4"/>
      <c r="N247" s="4"/>
    </row>
    <row r="248" spans="12:14" ht="12.75" customHeight="1" x14ac:dyDescent="0.2">
      <c r="L248" s="4"/>
      <c r="M248" s="4"/>
      <c r="N248" s="4"/>
    </row>
    <row r="249" spans="12:14" ht="12.75" customHeight="1" x14ac:dyDescent="0.2">
      <c r="L249" s="4"/>
      <c r="M249" s="4"/>
      <c r="N249" s="4"/>
    </row>
    <row r="250" spans="12:14" ht="12.75" customHeight="1" x14ac:dyDescent="0.2">
      <c r="L250" s="4"/>
      <c r="M250" s="4"/>
      <c r="N250" s="4"/>
    </row>
    <row r="251" spans="12:14" ht="12.75" customHeight="1" x14ac:dyDescent="0.2">
      <c r="L251" s="4"/>
      <c r="M251" s="4"/>
      <c r="N251" s="4"/>
    </row>
    <row r="252" spans="12:14" ht="12.75" customHeight="1" x14ac:dyDescent="0.2">
      <c r="L252" s="4"/>
      <c r="M252" s="4"/>
      <c r="N252" s="4"/>
    </row>
    <row r="253" spans="12:14" ht="12.75" customHeight="1" x14ac:dyDescent="0.2">
      <c r="L253" s="4"/>
      <c r="M253" s="4"/>
      <c r="N253" s="4"/>
    </row>
    <row r="254" spans="12:14" ht="12.75" customHeight="1" x14ac:dyDescent="0.2">
      <c r="L254" s="4"/>
      <c r="M254" s="4"/>
      <c r="N254" s="4"/>
    </row>
    <row r="255" spans="12:14" ht="12.75" customHeight="1" x14ac:dyDescent="0.2">
      <c r="L255" s="4"/>
      <c r="M255" s="4"/>
      <c r="N255" s="4"/>
    </row>
    <row r="256" spans="12:14" ht="12.75" customHeight="1" x14ac:dyDescent="0.2">
      <c r="L256" s="4"/>
      <c r="M256" s="4"/>
      <c r="N256" s="4"/>
    </row>
    <row r="257" spans="12:14" ht="12.75" customHeight="1" x14ac:dyDescent="0.2">
      <c r="L257" s="4"/>
      <c r="M257" s="4"/>
      <c r="N257" s="4"/>
    </row>
    <row r="258" spans="12:14" ht="12.75" customHeight="1" x14ac:dyDescent="0.2">
      <c r="L258" s="4"/>
      <c r="M258" s="4"/>
      <c r="N258" s="4"/>
    </row>
    <row r="259" spans="12:14" ht="12.75" customHeight="1" x14ac:dyDescent="0.2">
      <c r="L259" s="4"/>
      <c r="M259" s="4"/>
      <c r="N259" s="4"/>
    </row>
    <row r="260" spans="12:14" ht="12.75" customHeight="1" x14ac:dyDescent="0.2">
      <c r="L260" s="4"/>
      <c r="M260" s="4"/>
      <c r="N260" s="4"/>
    </row>
    <row r="261" spans="12:14" ht="12.75" customHeight="1" x14ac:dyDescent="0.2">
      <c r="L261" s="4"/>
      <c r="M261" s="4"/>
      <c r="N261" s="4"/>
    </row>
    <row r="262" spans="12:14" ht="12.75" customHeight="1" x14ac:dyDescent="0.2">
      <c r="L262" s="4"/>
      <c r="M262" s="4"/>
      <c r="N262" s="4"/>
    </row>
    <row r="263" spans="12:14" ht="12.75" customHeight="1" x14ac:dyDescent="0.2">
      <c r="L263" s="4"/>
      <c r="M263" s="4"/>
      <c r="N263" s="4"/>
    </row>
    <row r="264" spans="12:14" ht="12.75" customHeight="1" x14ac:dyDescent="0.2">
      <c r="L264" s="4"/>
      <c r="M264" s="4"/>
      <c r="N264" s="4"/>
    </row>
    <row r="265" spans="12:14" ht="12.75" customHeight="1" x14ac:dyDescent="0.2">
      <c r="L265" s="4"/>
      <c r="M265" s="4"/>
      <c r="N265" s="4"/>
    </row>
    <row r="266" spans="12:14" ht="12.75" customHeight="1" x14ac:dyDescent="0.2">
      <c r="L266" s="4"/>
      <c r="M266" s="4"/>
      <c r="N266" s="4"/>
    </row>
    <row r="267" spans="12:14" ht="12.75" customHeight="1" x14ac:dyDescent="0.2">
      <c r="L267" s="4"/>
      <c r="M267" s="4"/>
      <c r="N267" s="4"/>
    </row>
    <row r="268" spans="12:14" ht="12.75" customHeight="1" x14ac:dyDescent="0.2">
      <c r="L268" s="4"/>
      <c r="M268" s="4"/>
      <c r="N268" s="4"/>
    </row>
    <row r="269" spans="12:14" ht="12.75" customHeight="1" x14ac:dyDescent="0.2">
      <c r="L269" s="4"/>
      <c r="M269" s="4"/>
      <c r="N269" s="4"/>
    </row>
    <row r="270" spans="12:14" ht="12.75" customHeight="1" x14ac:dyDescent="0.2">
      <c r="L270" s="4"/>
      <c r="M270" s="4"/>
      <c r="N270" s="4"/>
    </row>
    <row r="271" spans="12:14" ht="12.75" customHeight="1" x14ac:dyDescent="0.2">
      <c r="L271" s="4"/>
      <c r="M271" s="4"/>
      <c r="N271" s="4"/>
    </row>
    <row r="272" spans="12:14" ht="12.75" customHeight="1" x14ac:dyDescent="0.2">
      <c r="L272" s="4"/>
      <c r="M272" s="4"/>
      <c r="N272" s="4"/>
    </row>
    <row r="273" spans="12:14" ht="12.75" customHeight="1" x14ac:dyDescent="0.2">
      <c r="L273" s="4"/>
      <c r="M273" s="4"/>
      <c r="N273" s="4"/>
    </row>
    <row r="274" spans="12:14" ht="12.75" customHeight="1" x14ac:dyDescent="0.2">
      <c r="L274" s="4"/>
      <c r="M274" s="4"/>
      <c r="N274" s="4"/>
    </row>
    <row r="275" spans="12:14" ht="12.75" customHeight="1" x14ac:dyDescent="0.2">
      <c r="L275" s="4"/>
      <c r="M275" s="4"/>
      <c r="N275" s="4"/>
    </row>
    <row r="276" spans="12:14" ht="12.75" customHeight="1" x14ac:dyDescent="0.2">
      <c r="L276" s="4"/>
      <c r="M276" s="4"/>
      <c r="N276" s="4"/>
    </row>
    <row r="277" spans="12:14" ht="12.75" customHeight="1" x14ac:dyDescent="0.2">
      <c r="L277" s="4"/>
      <c r="M277" s="4"/>
      <c r="N277" s="4"/>
    </row>
    <row r="278" spans="12:14" ht="12.75" customHeight="1" x14ac:dyDescent="0.2">
      <c r="L278" s="4"/>
      <c r="M278" s="4"/>
      <c r="N278" s="4"/>
    </row>
    <row r="279" spans="12:14" ht="12.75" customHeight="1" x14ac:dyDescent="0.2">
      <c r="L279" s="4"/>
      <c r="M279" s="4"/>
      <c r="N279" s="4"/>
    </row>
    <row r="280" spans="12:14" ht="12.75" customHeight="1" x14ac:dyDescent="0.2">
      <c r="L280" s="4"/>
      <c r="M280" s="4"/>
      <c r="N280" s="4"/>
    </row>
    <row r="281" spans="12:14" ht="12.75" customHeight="1" x14ac:dyDescent="0.2">
      <c r="L281" s="4"/>
      <c r="M281" s="4"/>
      <c r="N281" s="4"/>
    </row>
    <row r="282" spans="12:14" ht="12.75" customHeight="1" x14ac:dyDescent="0.2">
      <c r="L282" s="4"/>
      <c r="M282" s="4"/>
      <c r="N282" s="4"/>
    </row>
    <row r="283" spans="12:14" ht="12.75" customHeight="1" x14ac:dyDescent="0.2">
      <c r="L283" s="4"/>
      <c r="M283" s="4"/>
      <c r="N283" s="4"/>
    </row>
    <row r="284" spans="12:14" ht="12.75" customHeight="1" x14ac:dyDescent="0.2">
      <c r="L284" s="4"/>
      <c r="M284" s="4"/>
      <c r="N284" s="4"/>
    </row>
    <row r="285" spans="12:14" ht="12.75" customHeight="1" x14ac:dyDescent="0.2">
      <c r="L285" s="4"/>
      <c r="M285" s="4"/>
      <c r="N285" s="4"/>
    </row>
    <row r="286" spans="12:14" ht="12.75" customHeight="1" x14ac:dyDescent="0.2">
      <c r="L286" s="4"/>
      <c r="M286" s="4"/>
      <c r="N286" s="4"/>
    </row>
    <row r="287" spans="12:14" ht="12.75" customHeight="1" x14ac:dyDescent="0.2">
      <c r="L287" s="4"/>
      <c r="M287" s="4"/>
      <c r="N287" s="4"/>
    </row>
    <row r="288" spans="12:14" ht="12.75" customHeight="1" x14ac:dyDescent="0.2">
      <c r="L288" s="4"/>
      <c r="M288" s="4"/>
      <c r="N288" s="4"/>
    </row>
    <row r="289" spans="12:14" ht="12.75" customHeight="1" x14ac:dyDescent="0.2">
      <c r="L289" s="4"/>
      <c r="M289" s="4"/>
      <c r="N289" s="4"/>
    </row>
    <row r="290" spans="12:14" ht="12.75" customHeight="1" x14ac:dyDescent="0.2">
      <c r="L290" s="4"/>
      <c r="M290" s="4"/>
      <c r="N290" s="4"/>
    </row>
    <row r="291" spans="12:14" ht="12.75" customHeight="1" x14ac:dyDescent="0.2">
      <c r="L291" s="4"/>
      <c r="M291" s="4"/>
      <c r="N291" s="4"/>
    </row>
    <row r="292" spans="12:14" ht="12.75" customHeight="1" x14ac:dyDescent="0.2">
      <c r="L292" s="4"/>
      <c r="M292" s="4"/>
      <c r="N292" s="4"/>
    </row>
    <row r="293" spans="12:14" ht="12.75" customHeight="1" x14ac:dyDescent="0.2">
      <c r="L293" s="4"/>
      <c r="M293" s="4"/>
      <c r="N293" s="4"/>
    </row>
    <row r="294" spans="12:14" ht="12.75" customHeight="1" x14ac:dyDescent="0.2">
      <c r="L294" s="4"/>
      <c r="M294" s="4"/>
      <c r="N294" s="4"/>
    </row>
    <row r="295" spans="12:14" ht="12.75" customHeight="1" x14ac:dyDescent="0.2">
      <c r="L295" s="4"/>
      <c r="M295" s="4"/>
      <c r="N295" s="4"/>
    </row>
    <row r="296" spans="12:14" ht="12.75" customHeight="1" x14ac:dyDescent="0.2">
      <c r="L296" s="4"/>
      <c r="M296" s="4"/>
      <c r="N296" s="4"/>
    </row>
    <row r="297" spans="12:14" ht="12.75" customHeight="1" x14ac:dyDescent="0.2">
      <c r="L297" s="4"/>
      <c r="M297" s="4"/>
      <c r="N297" s="4"/>
    </row>
    <row r="298" spans="12:14" ht="12.75" customHeight="1" x14ac:dyDescent="0.2">
      <c r="L298" s="4"/>
      <c r="M298" s="4"/>
      <c r="N298" s="4"/>
    </row>
    <row r="299" spans="12:14" ht="12.75" customHeight="1" x14ac:dyDescent="0.2">
      <c r="L299" s="4"/>
      <c r="M299" s="4"/>
      <c r="N299" s="4"/>
    </row>
    <row r="300" spans="12:14" ht="12.75" customHeight="1" x14ac:dyDescent="0.2">
      <c r="L300" s="4"/>
      <c r="M300" s="4"/>
      <c r="N300" s="4"/>
    </row>
    <row r="301" spans="12:14" ht="12.75" customHeight="1" x14ac:dyDescent="0.2">
      <c r="L301" s="4"/>
      <c r="M301" s="4"/>
      <c r="N301" s="4"/>
    </row>
    <row r="302" spans="12:14" ht="12.75" customHeight="1" x14ac:dyDescent="0.2">
      <c r="L302" s="4"/>
      <c r="M302" s="4"/>
      <c r="N302" s="4"/>
    </row>
    <row r="303" spans="12:14" ht="12.75" customHeight="1" x14ac:dyDescent="0.2">
      <c r="L303" s="4"/>
      <c r="M303" s="4"/>
      <c r="N303" s="4"/>
    </row>
    <row r="304" spans="12:14" ht="12.75" customHeight="1" x14ac:dyDescent="0.2">
      <c r="L304" s="4"/>
      <c r="M304" s="4"/>
      <c r="N304" s="4"/>
    </row>
    <row r="305" spans="12:14" ht="12.75" customHeight="1" x14ac:dyDescent="0.2">
      <c r="L305" s="4"/>
      <c r="M305" s="4"/>
      <c r="N305" s="4"/>
    </row>
    <row r="306" spans="12:14" ht="12.75" customHeight="1" x14ac:dyDescent="0.2">
      <c r="L306" s="4"/>
      <c r="M306" s="4"/>
      <c r="N306" s="4"/>
    </row>
    <row r="307" spans="12:14" ht="12.75" customHeight="1" x14ac:dyDescent="0.2">
      <c r="L307" s="4"/>
      <c r="M307" s="4"/>
      <c r="N307" s="4"/>
    </row>
    <row r="308" spans="12:14" ht="12.75" customHeight="1" x14ac:dyDescent="0.2">
      <c r="L308" s="4"/>
      <c r="M308" s="4"/>
      <c r="N308" s="4"/>
    </row>
    <row r="309" spans="12:14" ht="12.75" customHeight="1" x14ac:dyDescent="0.2">
      <c r="L309" s="4"/>
      <c r="M309" s="4"/>
      <c r="N309" s="4"/>
    </row>
    <row r="310" spans="12:14" ht="12.75" customHeight="1" x14ac:dyDescent="0.2">
      <c r="L310" s="4"/>
      <c r="M310" s="4"/>
      <c r="N310" s="4"/>
    </row>
    <row r="311" spans="12:14" ht="12.75" customHeight="1" x14ac:dyDescent="0.2">
      <c r="L311" s="4"/>
      <c r="M311" s="4"/>
      <c r="N311" s="4"/>
    </row>
    <row r="312" spans="12:14" ht="12.75" customHeight="1" x14ac:dyDescent="0.2">
      <c r="L312" s="4"/>
      <c r="M312" s="4"/>
      <c r="N312" s="4"/>
    </row>
    <row r="313" spans="12:14" ht="12.75" customHeight="1" x14ac:dyDescent="0.2">
      <c r="L313" s="4"/>
      <c r="M313" s="4"/>
      <c r="N313" s="4"/>
    </row>
    <row r="314" spans="12:14" ht="12.75" customHeight="1" x14ac:dyDescent="0.2">
      <c r="L314" s="4"/>
      <c r="M314" s="4"/>
      <c r="N314" s="4"/>
    </row>
    <row r="315" spans="12:14" ht="12.75" customHeight="1" x14ac:dyDescent="0.25">
      <c r="M315" s="4"/>
      <c r="N315" s="4"/>
    </row>
    <row r="316" spans="12:14" ht="12.75" customHeight="1" x14ac:dyDescent="0.25">
      <c r="M316" s="4"/>
      <c r="N316" s="4"/>
    </row>
    <row r="317" spans="12:14" ht="12.75" customHeight="1" x14ac:dyDescent="0.25">
      <c r="M317" s="4"/>
      <c r="N317" s="4"/>
    </row>
    <row r="318" spans="12:14" ht="12.75" customHeight="1" x14ac:dyDescent="0.25">
      <c r="M318" s="4"/>
      <c r="N318" s="4"/>
    </row>
    <row r="319" spans="12:14" ht="12.75" customHeight="1" x14ac:dyDescent="0.25">
      <c r="M319" s="4"/>
      <c r="N319" s="4"/>
    </row>
    <row r="320" spans="12:14" ht="12.75" customHeight="1" x14ac:dyDescent="0.25">
      <c r="M320" s="4"/>
      <c r="N320" s="4"/>
    </row>
    <row r="321" spans="13:14" ht="12.75" customHeight="1" x14ac:dyDescent="0.25">
      <c r="M321" s="4"/>
      <c r="N321" s="4"/>
    </row>
    <row r="322" spans="13:14" ht="12.75" customHeight="1" x14ac:dyDescent="0.25">
      <c r="M322" s="4"/>
      <c r="N322" s="4"/>
    </row>
    <row r="323" spans="13:14" ht="12.75" customHeight="1" x14ac:dyDescent="0.25">
      <c r="M323" s="4"/>
      <c r="N323" s="4"/>
    </row>
    <row r="324" spans="13:14" ht="12.75" customHeight="1" x14ac:dyDescent="0.25">
      <c r="M324" s="4"/>
      <c r="N324" s="4"/>
    </row>
    <row r="325" spans="13:14" ht="12.75" customHeight="1" x14ac:dyDescent="0.25">
      <c r="M325" s="4"/>
      <c r="N325" s="4"/>
    </row>
    <row r="326" spans="13:14" ht="12.75" customHeight="1" x14ac:dyDescent="0.25">
      <c r="M326" s="4"/>
      <c r="N326" s="4"/>
    </row>
    <row r="327" spans="13:14" ht="12.75" customHeight="1" x14ac:dyDescent="0.25">
      <c r="M327" s="4"/>
      <c r="N327" s="4"/>
    </row>
    <row r="328" spans="13:14" ht="12.75" customHeight="1" x14ac:dyDescent="0.25">
      <c r="M328" s="4"/>
      <c r="N328" s="4"/>
    </row>
    <row r="329" spans="13:14" ht="12.75" customHeight="1" x14ac:dyDescent="0.25">
      <c r="M329" s="4"/>
      <c r="N329" s="4"/>
    </row>
    <row r="330" spans="13:14" ht="12.75" customHeight="1" x14ac:dyDescent="0.25">
      <c r="M330" s="4"/>
      <c r="N330" s="4"/>
    </row>
    <row r="331" spans="13:14" ht="12.75" customHeight="1" x14ac:dyDescent="0.25">
      <c r="M331" s="4"/>
      <c r="N331" s="4"/>
    </row>
    <row r="332" spans="13:14" ht="12.75" customHeight="1" x14ac:dyDescent="0.25">
      <c r="M332" s="4"/>
      <c r="N332" s="4"/>
    </row>
    <row r="333" spans="13:14" ht="12.75" customHeight="1" x14ac:dyDescent="0.25">
      <c r="M333" s="4"/>
      <c r="N333" s="4"/>
    </row>
    <row r="334" spans="13:14" ht="12.75" customHeight="1" x14ac:dyDescent="0.25">
      <c r="M334" s="4"/>
      <c r="N334" s="4"/>
    </row>
    <row r="335" spans="13:14" ht="12.75" customHeight="1" x14ac:dyDescent="0.25">
      <c r="M335" s="4"/>
      <c r="N335" s="4"/>
    </row>
    <row r="336" spans="13:14" ht="12.75" customHeight="1" x14ac:dyDescent="0.25">
      <c r="M336" s="4"/>
      <c r="N336" s="4"/>
    </row>
    <row r="337" spans="13:14" ht="12.75" customHeight="1" x14ac:dyDescent="0.25">
      <c r="M337" s="4"/>
      <c r="N337" s="4"/>
    </row>
    <row r="338" spans="13:14" ht="12.75" customHeight="1" x14ac:dyDescent="0.25">
      <c r="M338" s="4"/>
      <c r="N338" s="4"/>
    </row>
    <row r="339" spans="13:14" ht="12.75" customHeight="1" x14ac:dyDescent="0.25">
      <c r="M339" s="4"/>
      <c r="N339" s="4"/>
    </row>
    <row r="340" spans="13:14" ht="12.75" customHeight="1" x14ac:dyDescent="0.25">
      <c r="M340" s="4"/>
      <c r="N340" s="4"/>
    </row>
    <row r="341" spans="13:14" ht="12.75" customHeight="1" x14ac:dyDescent="0.25">
      <c r="M341" s="4"/>
      <c r="N341" s="4"/>
    </row>
    <row r="342" spans="13:14" ht="12.75" customHeight="1" x14ac:dyDescent="0.25">
      <c r="M342" s="4"/>
      <c r="N342" s="4"/>
    </row>
  </sheetData>
  <sortState ref="C6:M136">
    <sortCondition descending="1" ref="E6:E136"/>
    <sortCondition descending="1" ref="G6:G136"/>
    <sortCondition descending="1" ref="L6:L136"/>
    <sortCondition descending="1" ref="J6:J136"/>
  </sortState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92"/>
  <sheetViews>
    <sheetView topLeftCell="A52" workbookViewId="0">
      <selection activeCell="F60" sqref="F60"/>
    </sheetView>
  </sheetViews>
  <sheetFormatPr baseColWidth="10" defaultRowHeight="12.75" x14ac:dyDescent="0.25"/>
  <cols>
    <col min="1" max="1" width="5.7109375" style="1" customWidth="1"/>
    <col min="2" max="2" width="7.140625" style="1" customWidth="1"/>
    <col min="3" max="3" width="64.28515625" style="1" customWidth="1"/>
    <col min="4" max="4" width="5.7109375" style="1" customWidth="1"/>
    <col min="5" max="16384" width="11.42578125" style="1"/>
  </cols>
  <sheetData>
    <row r="2" spans="2:4" ht="15.75" x14ac:dyDescent="0.25">
      <c r="C2" s="43" t="s">
        <v>660</v>
      </c>
    </row>
    <row r="3" spans="2:4" ht="11.25" customHeight="1" x14ac:dyDescent="0.25"/>
    <row r="4" spans="2:4" x14ac:dyDescent="0.25">
      <c r="B4" s="42" t="s">
        <v>661</v>
      </c>
      <c r="C4" s="42" t="s">
        <v>662</v>
      </c>
      <c r="D4" s="42" t="s">
        <v>663</v>
      </c>
    </row>
    <row r="5" spans="2:4" ht="11.25" customHeight="1" x14ac:dyDescent="0.25"/>
    <row r="6" spans="2:4" x14ac:dyDescent="0.25">
      <c r="B6" s="1">
        <v>1971</v>
      </c>
      <c r="C6" s="8" t="s">
        <v>711</v>
      </c>
      <c r="D6" s="59">
        <v>17</v>
      </c>
    </row>
    <row r="7" spans="2:4" x14ac:dyDescent="0.25">
      <c r="B7" s="1">
        <v>1972</v>
      </c>
      <c r="C7" s="8" t="s">
        <v>710</v>
      </c>
      <c r="D7" s="59">
        <v>17</v>
      </c>
    </row>
    <row r="8" spans="2:4" x14ac:dyDescent="0.25">
      <c r="B8" s="1">
        <v>1973</v>
      </c>
      <c r="C8" s="8" t="s">
        <v>709</v>
      </c>
      <c r="D8" s="59">
        <v>21</v>
      </c>
    </row>
    <row r="9" spans="2:4" x14ac:dyDescent="0.25">
      <c r="B9" s="1">
        <v>1974</v>
      </c>
      <c r="C9" s="8" t="s">
        <v>699</v>
      </c>
      <c r="D9" s="59">
        <v>16</v>
      </c>
    </row>
    <row r="10" spans="2:4" x14ac:dyDescent="0.25">
      <c r="B10" s="1">
        <v>1975</v>
      </c>
      <c r="C10" s="8" t="s">
        <v>708</v>
      </c>
      <c r="D10" s="59">
        <v>16</v>
      </c>
    </row>
    <row r="11" spans="2:4" x14ac:dyDescent="0.25">
      <c r="B11" s="1">
        <v>1976</v>
      </c>
      <c r="C11" s="8" t="s">
        <v>707</v>
      </c>
      <c r="D11" s="59">
        <v>16</v>
      </c>
    </row>
    <row r="12" spans="2:4" x14ac:dyDescent="0.25">
      <c r="B12" s="1">
        <v>1977</v>
      </c>
      <c r="C12" s="8" t="s">
        <v>706</v>
      </c>
      <c r="D12" s="59">
        <v>28</v>
      </c>
    </row>
    <row r="13" spans="2:4" x14ac:dyDescent="0.25">
      <c r="B13" s="1">
        <v>1978</v>
      </c>
      <c r="C13" s="8" t="s">
        <v>705</v>
      </c>
      <c r="D13" s="59">
        <v>19</v>
      </c>
    </row>
    <row r="14" spans="2:4" x14ac:dyDescent="0.25">
      <c r="B14" s="1">
        <v>1979</v>
      </c>
      <c r="C14" s="8" t="s">
        <v>704</v>
      </c>
      <c r="D14" s="59">
        <v>13</v>
      </c>
    </row>
    <row r="15" spans="2:4" x14ac:dyDescent="0.25">
      <c r="B15" s="1">
        <v>1980</v>
      </c>
      <c r="C15" s="8" t="s">
        <v>701</v>
      </c>
      <c r="D15" s="59">
        <v>21</v>
      </c>
    </row>
    <row r="16" spans="2:4" x14ac:dyDescent="0.25">
      <c r="B16" s="1">
        <v>1981</v>
      </c>
      <c r="C16" s="8" t="s">
        <v>703</v>
      </c>
      <c r="D16" s="59">
        <v>16</v>
      </c>
    </row>
    <row r="17" spans="2:4" x14ac:dyDescent="0.25">
      <c r="B17" s="1">
        <v>1982</v>
      </c>
      <c r="C17" s="8" t="s">
        <v>702</v>
      </c>
      <c r="D17" s="59">
        <v>20</v>
      </c>
    </row>
    <row r="18" spans="2:4" x14ac:dyDescent="0.25">
      <c r="B18" s="1">
        <v>1983</v>
      </c>
      <c r="C18" s="8" t="s">
        <v>700</v>
      </c>
      <c r="D18" s="59">
        <v>22</v>
      </c>
    </row>
    <row r="19" spans="2:4" x14ac:dyDescent="0.25">
      <c r="B19" s="1">
        <v>1984</v>
      </c>
      <c r="C19" s="8" t="s">
        <v>699</v>
      </c>
      <c r="D19" s="59">
        <v>16</v>
      </c>
    </row>
    <row r="20" spans="2:4" x14ac:dyDescent="0.25">
      <c r="B20" s="1">
        <v>1985</v>
      </c>
      <c r="C20" s="8" t="s">
        <v>698</v>
      </c>
      <c r="D20" s="59">
        <v>20</v>
      </c>
    </row>
    <row r="21" spans="2:4" x14ac:dyDescent="0.25">
      <c r="B21" s="1">
        <v>1986</v>
      </c>
      <c r="C21" s="8" t="s">
        <v>697</v>
      </c>
      <c r="D21" s="59">
        <v>26</v>
      </c>
    </row>
    <row r="22" spans="2:4" x14ac:dyDescent="0.25">
      <c r="B22" s="1">
        <v>1987</v>
      </c>
      <c r="C22" s="8" t="s">
        <v>696</v>
      </c>
      <c r="D22" s="59">
        <v>10</v>
      </c>
    </row>
    <row r="23" spans="2:4" x14ac:dyDescent="0.25">
      <c r="B23" s="1">
        <v>1988</v>
      </c>
      <c r="C23" s="8" t="s">
        <v>695</v>
      </c>
      <c r="D23" s="59">
        <v>15</v>
      </c>
    </row>
    <row r="24" spans="2:4" x14ac:dyDescent="0.25">
      <c r="B24" s="1">
        <v>1989</v>
      </c>
      <c r="C24" s="8" t="s">
        <v>694</v>
      </c>
      <c r="D24" s="59">
        <v>11</v>
      </c>
    </row>
    <row r="25" spans="2:4" x14ac:dyDescent="0.25">
      <c r="B25" s="1">
        <v>1990</v>
      </c>
      <c r="C25" s="8" t="s">
        <v>693</v>
      </c>
      <c r="D25" s="59">
        <v>11</v>
      </c>
    </row>
    <row r="26" spans="2:4" x14ac:dyDescent="0.25">
      <c r="B26" s="1">
        <v>1991</v>
      </c>
      <c r="C26" s="8" t="s">
        <v>692</v>
      </c>
      <c r="D26" s="59">
        <v>15</v>
      </c>
    </row>
    <row r="27" spans="2:4" x14ac:dyDescent="0.25">
      <c r="B27" s="1">
        <v>1992</v>
      </c>
      <c r="C27" s="8" t="s">
        <v>691</v>
      </c>
      <c r="D27" s="59">
        <v>18</v>
      </c>
    </row>
    <row r="28" spans="2:4" x14ac:dyDescent="0.25">
      <c r="B28" s="1">
        <v>1993</v>
      </c>
      <c r="C28" s="8" t="s">
        <v>690</v>
      </c>
      <c r="D28" s="59">
        <v>15</v>
      </c>
    </row>
    <row r="29" spans="2:4" x14ac:dyDescent="0.25">
      <c r="B29" s="1">
        <v>1994</v>
      </c>
      <c r="C29" s="8" t="s">
        <v>689</v>
      </c>
      <c r="D29" s="59">
        <v>19</v>
      </c>
    </row>
    <row r="30" spans="2:4" x14ac:dyDescent="0.25">
      <c r="B30" s="1">
        <v>1995</v>
      </c>
      <c r="C30" s="8" t="s">
        <v>688</v>
      </c>
      <c r="D30" s="59">
        <v>23</v>
      </c>
    </row>
    <row r="31" spans="2:4" x14ac:dyDescent="0.25">
      <c r="B31" s="1">
        <v>1996</v>
      </c>
      <c r="C31" s="8" t="s">
        <v>687</v>
      </c>
      <c r="D31" s="59">
        <v>16</v>
      </c>
    </row>
    <row r="32" spans="2:4" x14ac:dyDescent="0.25">
      <c r="B32" s="1">
        <v>1997</v>
      </c>
      <c r="C32" s="8" t="s">
        <v>686</v>
      </c>
      <c r="D32" s="59">
        <v>29</v>
      </c>
    </row>
    <row r="33" spans="2:4" x14ac:dyDescent="0.25">
      <c r="B33" s="1">
        <v>1998</v>
      </c>
      <c r="C33" s="8" t="s">
        <v>685</v>
      </c>
      <c r="D33" s="59">
        <v>21</v>
      </c>
    </row>
    <row r="34" spans="2:4" x14ac:dyDescent="0.25">
      <c r="B34" s="1">
        <v>1999</v>
      </c>
      <c r="C34" s="8" t="s">
        <v>684</v>
      </c>
      <c r="D34" s="59">
        <v>28</v>
      </c>
    </row>
    <row r="35" spans="2:4" x14ac:dyDescent="0.25">
      <c r="B35" s="1">
        <v>2000</v>
      </c>
      <c r="C35" s="8" t="s">
        <v>683</v>
      </c>
      <c r="D35" s="59">
        <v>22</v>
      </c>
    </row>
    <row r="36" spans="2:4" x14ac:dyDescent="0.25">
      <c r="B36" s="1">
        <v>2001</v>
      </c>
      <c r="C36" s="8" t="s">
        <v>679</v>
      </c>
      <c r="D36" s="59">
        <v>21</v>
      </c>
    </row>
    <row r="37" spans="2:4" x14ac:dyDescent="0.25">
      <c r="B37" s="1">
        <v>2002</v>
      </c>
      <c r="C37" s="8" t="s">
        <v>682</v>
      </c>
      <c r="D37" s="59">
        <v>19</v>
      </c>
    </row>
    <row r="38" spans="2:4" x14ac:dyDescent="0.25">
      <c r="B38" s="1">
        <v>2003</v>
      </c>
      <c r="C38" s="8" t="s">
        <v>681</v>
      </c>
      <c r="D38" s="59">
        <v>30</v>
      </c>
    </row>
    <row r="39" spans="2:4" x14ac:dyDescent="0.25">
      <c r="B39" s="1">
        <v>2004</v>
      </c>
      <c r="C39" s="8" t="s">
        <v>680</v>
      </c>
      <c r="D39" s="59">
        <v>34</v>
      </c>
    </row>
    <row r="40" spans="2:4" x14ac:dyDescent="0.25">
      <c r="B40" s="1">
        <v>2005</v>
      </c>
      <c r="C40" s="8" t="s">
        <v>679</v>
      </c>
      <c r="D40" s="59">
        <v>22</v>
      </c>
    </row>
    <row r="41" spans="2:4" x14ac:dyDescent="0.25">
      <c r="B41" s="1">
        <v>2006</v>
      </c>
      <c r="C41" s="8" t="s">
        <v>678</v>
      </c>
      <c r="D41" s="59">
        <v>17</v>
      </c>
    </row>
    <row r="42" spans="2:4" x14ac:dyDescent="0.25">
      <c r="B42" s="1">
        <v>2007</v>
      </c>
      <c r="C42" s="8" t="s">
        <v>677</v>
      </c>
      <c r="D42" s="59">
        <v>20</v>
      </c>
    </row>
    <row r="43" spans="2:4" x14ac:dyDescent="0.25">
      <c r="B43" s="1">
        <v>2008</v>
      </c>
      <c r="C43" s="8" t="s">
        <v>676</v>
      </c>
      <c r="D43" s="59">
        <v>21</v>
      </c>
    </row>
    <row r="44" spans="2:4" x14ac:dyDescent="0.25">
      <c r="B44" s="1">
        <v>2009</v>
      </c>
      <c r="C44" s="8" t="s">
        <v>675</v>
      </c>
      <c r="D44" s="59">
        <v>19</v>
      </c>
    </row>
    <row r="45" spans="2:4" x14ac:dyDescent="0.25">
      <c r="B45" s="1">
        <v>2010</v>
      </c>
      <c r="C45" s="8" t="s">
        <v>671</v>
      </c>
      <c r="D45" s="59">
        <v>23</v>
      </c>
    </row>
    <row r="46" spans="2:4" x14ac:dyDescent="0.25">
      <c r="B46" s="1">
        <v>2011</v>
      </c>
      <c r="C46" s="8" t="s">
        <v>670</v>
      </c>
      <c r="D46" s="59">
        <v>23</v>
      </c>
    </row>
    <row r="47" spans="2:4" x14ac:dyDescent="0.25">
      <c r="B47" s="1">
        <v>2012</v>
      </c>
      <c r="C47" s="8" t="s">
        <v>668</v>
      </c>
      <c r="D47" s="59">
        <v>21</v>
      </c>
    </row>
    <row r="48" spans="2:4" x14ac:dyDescent="0.25">
      <c r="B48" s="1">
        <v>2013</v>
      </c>
      <c r="C48" s="8" t="s">
        <v>669</v>
      </c>
      <c r="D48" s="59">
        <v>21</v>
      </c>
    </row>
    <row r="49" spans="2:4" x14ac:dyDescent="0.25">
      <c r="B49" s="1">
        <v>2014</v>
      </c>
      <c r="C49" s="8" t="s">
        <v>668</v>
      </c>
      <c r="D49" s="59">
        <v>18</v>
      </c>
    </row>
    <row r="50" spans="2:4" x14ac:dyDescent="0.25">
      <c r="B50" s="1">
        <v>2015</v>
      </c>
      <c r="C50" s="8" t="s">
        <v>667</v>
      </c>
      <c r="D50" s="59">
        <v>20</v>
      </c>
    </row>
    <row r="51" spans="2:4" x14ac:dyDescent="0.25">
      <c r="B51" s="1">
        <v>2016</v>
      </c>
      <c r="C51" s="8" t="s">
        <v>674</v>
      </c>
      <c r="D51" s="59">
        <v>14</v>
      </c>
    </row>
    <row r="52" spans="2:4" x14ac:dyDescent="0.25">
      <c r="B52" s="1">
        <v>2017</v>
      </c>
      <c r="C52" s="8" t="s">
        <v>673</v>
      </c>
      <c r="D52" s="59">
        <v>18</v>
      </c>
    </row>
    <row r="53" spans="2:4" x14ac:dyDescent="0.25">
      <c r="B53" s="1">
        <v>2018</v>
      </c>
      <c r="C53" s="8" t="s">
        <v>666</v>
      </c>
      <c r="D53" s="59">
        <v>18</v>
      </c>
    </row>
    <row r="54" spans="2:4" x14ac:dyDescent="0.25">
      <c r="B54" s="1">
        <v>2019</v>
      </c>
      <c r="C54" s="8" t="s">
        <v>665</v>
      </c>
      <c r="D54" s="59">
        <v>25</v>
      </c>
    </row>
    <row r="55" spans="2:4" x14ac:dyDescent="0.25">
      <c r="B55" s="1">
        <v>2020</v>
      </c>
      <c r="C55" s="8" t="s">
        <v>672</v>
      </c>
      <c r="D55" s="59">
        <v>18</v>
      </c>
    </row>
    <row r="56" spans="2:4" x14ac:dyDescent="0.25">
      <c r="B56" s="1">
        <v>2021</v>
      </c>
      <c r="C56" s="8" t="s">
        <v>664</v>
      </c>
      <c r="D56" s="59">
        <v>19</v>
      </c>
    </row>
    <row r="57" spans="2:4" x14ac:dyDescent="0.25">
      <c r="B57" s="1">
        <v>2022</v>
      </c>
      <c r="C57" s="8" t="s">
        <v>659</v>
      </c>
      <c r="D57" s="59">
        <v>26</v>
      </c>
    </row>
    <row r="58" spans="2:4" x14ac:dyDescent="0.25">
      <c r="B58" s="1">
        <f>B57+1</f>
        <v>2023</v>
      </c>
      <c r="C58" s="8" t="s">
        <v>712</v>
      </c>
      <c r="D58" s="59">
        <v>20</v>
      </c>
    </row>
    <row r="59" spans="2:4" x14ac:dyDescent="0.25">
      <c r="B59" s="1">
        <f>B58+1</f>
        <v>2024</v>
      </c>
      <c r="C59" s="8" t="s">
        <v>713</v>
      </c>
      <c r="D59" s="59">
        <v>15</v>
      </c>
    </row>
    <row r="60" spans="2:4" x14ac:dyDescent="0.25">
      <c r="B60" s="1">
        <f>B59+1</f>
        <v>2025</v>
      </c>
      <c r="C60" s="8" t="s">
        <v>721</v>
      </c>
      <c r="D60" s="59">
        <v>21</v>
      </c>
    </row>
    <row r="61" spans="2:4" x14ac:dyDescent="0.25">
      <c r="C61" s="8"/>
      <c r="D61" s="59"/>
    </row>
    <row r="62" spans="2:4" x14ac:dyDescent="0.25">
      <c r="C62" s="8"/>
      <c r="D62" s="59"/>
    </row>
    <row r="63" spans="2:4" x14ac:dyDescent="0.25">
      <c r="C63" s="8"/>
      <c r="D63" s="59"/>
    </row>
    <row r="64" spans="2:4" x14ac:dyDescent="0.25">
      <c r="C64" s="8"/>
      <c r="D64" s="59"/>
    </row>
    <row r="65" spans="3:4" x14ac:dyDescent="0.25">
      <c r="C65" s="8"/>
      <c r="D65" s="59"/>
    </row>
    <row r="66" spans="3:4" x14ac:dyDescent="0.25">
      <c r="C66" s="8"/>
      <c r="D66" s="59"/>
    </row>
    <row r="67" spans="3:4" x14ac:dyDescent="0.25">
      <c r="C67" s="8"/>
      <c r="D67" s="59"/>
    </row>
    <row r="68" spans="3:4" x14ac:dyDescent="0.25">
      <c r="C68" s="8"/>
      <c r="D68" s="59"/>
    </row>
    <row r="69" spans="3:4" x14ac:dyDescent="0.25">
      <c r="C69" s="8"/>
      <c r="D69" s="59"/>
    </row>
    <row r="70" spans="3:4" x14ac:dyDescent="0.25">
      <c r="C70" s="8"/>
      <c r="D70" s="59"/>
    </row>
    <row r="71" spans="3:4" x14ac:dyDescent="0.25">
      <c r="C71" s="8"/>
      <c r="D71" s="59"/>
    </row>
    <row r="72" spans="3:4" x14ac:dyDescent="0.25">
      <c r="C72" s="8"/>
      <c r="D72" s="59"/>
    </row>
    <row r="73" spans="3:4" x14ac:dyDescent="0.25">
      <c r="C73" s="8"/>
      <c r="D73" s="59"/>
    </row>
    <row r="74" spans="3:4" x14ac:dyDescent="0.25">
      <c r="C74" s="8"/>
      <c r="D74" s="59"/>
    </row>
    <row r="75" spans="3:4" x14ac:dyDescent="0.25">
      <c r="C75" s="8"/>
      <c r="D75" s="59"/>
    </row>
    <row r="76" spans="3:4" x14ac:dyDescent="0.25">
      <c r="C76" s="8"/>
      <c r="D76" s="59"/>
    </row>
    <row r="77" spans="3:4" x14ac:dyDescent="0.25">
      <c r="C77" s="8"/>
      <c r="D77" s="59"/>
    </row>
    <row r="78" spans="3:4" x14ac:dyDescent="0.25">
      <c r="C78" s="8"/>
      <c r="D78" s="59"/>
    </row>
    <row r="79" spans="3:4" x14ac:dyDescent="0.25">
      <c r="C79" s="8"/>
      <c r="D79" s="59"/>
    </row>
    <row r="80" spans="3:4" x14ac:dyDescent="0.25">
      <c r="C80" s="8"/>
      <c r="D80" s="59"/>
    </row>
    <row r="81" spans="3:4" x14ac:dyDescent="0.25">
      <c r="C81" s="8"/>
      <c r="D81" s="59"/>
    </row>
    <row r="82" spans="3:4" x14ac:dyDescent="0.25">
      <c r="C82" s="8"/>
      <c r="D82" s="50"/>
    </row>
    <row r="83" spans="3:4" x14ac:dyDescent="0.25">
      <c r="C83" s="8"/>
      <c r="D83" s="50"/>
    </row>
    <row r="84" spans="3:4" x14ac:dyDescent="0.25">
      <c r="C84" s="8"/>
      <c r="D84" s="50"/>
    </row>
    <row r="85" spans="3:4" x14ac:dyDescent="0.25">
      <c r="C85" s="8"/>
      <c r="D85" s="50"/>
    </row>
    <row r="86" spans="3:4" x14ac:dyDescent="0.25">
      <c r="C86" s="8"/>
      <c r="D86" s="50"/>
    </row>
    <row r="87" spans="3:4" x14ac:dyDescent="0.25">
      <c r="C87" s="8"/>
      <c r="D87" s="50"/>
    </row>
    <row r="88" spans="3:4" x14ac:dyDescent="0.25">
      <c r="D88" s="50"/>
    </row>
    <row r="89" spans="3:4" x14ac:dyDescent="0.25">
      <c r="D89" s="50"/>
    </row>
    <row r="90" spans="3:4" x14ac:dyDescent="0.25">
      <c r="D90" s="50"/>
    </row>
    <row r="91" spans="3:4" x14ac:dyDescent="0.25">
      <c r="D91" s="50"/>
    </row>
    <row r="92" spans="3:4" x14ac:dyDescent="0.25">
      <c r="D92" s="50"/>
    </row>
  </sheetData>
  <sortState ref="B6:D57">
    <sortCondition ref="B6:B57"/>
  </sortState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92"/>
  <sheetViews>
    <sheetView topLeftCell="A10" workbookViewId="0">
      <selection activeCell="E2" sqref="E2"/>
    </sheetView>
  </sheetViews>
  <sheetFormatPr baseColWidth="10" defaultRowHeight="12.75" customHeight="1" x14ac:dyDescent="0.25"/>
  <cols>
    <col min="1" max="2" width="5.7109375" style="1" customWidth="1"/>
    <col min="3" max="16384" width="11.42578125" style="1"/>
  </cols>
  <sheetData>
    <row r="2" spans="2:12" ht="15" customHeight="1" x14ac:dyDescent="0.25">
      <c r="B2" s="19" t="s">
        <v>359</v>
      </c>
    </row>
    <row r="4" spans="2:12" ht="12.75" customHeight="1" x14ac:dyDescent="0.25">
      <c r="B4" s="1">
        <v>1</v>
      </c>
      <c r="C4" s="31" t="s">
        <v>358</v>
      </c>
      <c r="D4" s="17"/>
      <c r="L4" s="25"/>
    </row>
    <row r="5" spans="2:12" ht="10.5" customHeight="1" x14ac:dyDescent="0.2">
      <c r="C5" s="30"/>
      <c r="D5" s="17"/>
      <c r="L5" s="26"/>
    </row>
    <row r="6" spans="2:12" ht="12.75" customHeight="1" x14ac:dyDescent="0.25">
      <c r="B6" s="1">
        <v>2</v>
      </c>
      <c r="C6" s="31" t="s">
        <v>357</v>
      </c>
      <c r="D6" s="17"/>
      <c r="H6" s="1" t="s">
        <v>356</v>
      </c>
      <c r="I6" s="1" t="s">
        <v>349</v>
      </c>
    </row>
    <row r="7" spans="2:12" ht="12.75" customHeight="1" x14ac:dyDescent="0.25">
      <c r="C7" s="29"/>
      <c r="D7" s="17"/>
      <c r="H7" s="1" t="s">
        <v>355</v>
      </c>
      <c r="I7" s="1" t="s">
        <v>347</v>
      </c>
      <c r="L7" s="25"/>
    </row>
    <row r="8" spans="2:12" ht="12.75" customHeight="1" x14ac:dyDescent="0.2">
      <c r="C8" s="30"/>
      <c r="D8" s="17"/>
      <c r="H8" s="1" t="s">
        <v>322</v>
      </c>
      <c r="I8" s="1" t="s">
        <v>345</v>
      </c>
      <c r="L8" s="26"/>
    </row>
    <row r="9" spans="2:12" ht="12.75" customHeight="1" x14ac:dyDescent="0.25">
      <c r="C9" s="29"/>
      <c r="D9" s="17"/>
      <c r="H9" s="1" t="s">
        <v>321</v>
      </c>
      <c r="I9" s="1" t="s">
        <v>344</v>
      </c>
      <c r="L9" s="25"/>
    </row>
    <row r="10" spans="2:12" ht="10.5" customHeight="1" x14ac:dyDescent="0.25">
      <c r="C10" s="29"/>
      <c r="D10" s="17"/>
      <c r="L10" s="25"/>
    </row>
    <row r="11" spans="2:12" ht="12.75" customHeight="1" x14ac:dyDescent="0.25">
      <c r="B11" s="1">
        <v>3</v>
      </c>
      <c r="C11" s="31" t="s">
        <v>354</v>
      </c>
      <c r="D11" s="17"/>
      <c r="H11" s="1" t="s">
        <v>353</v>
      </c>
      <c r="I11" s="1" t="s">
        <v>349</v>
      </c>
      <c r="L11" s="25"/>
    </row>
    <row r="12" spans="2:12" ht="12.75" customHeight="1" x14ac:dyDescent="0.2">
      <c r="C12" s="30"/>
      <c r="D12" s="17"/>
      <c r="H12" s="1" t="s">
        <v>352</v>
      </c>
      <c r="I12" s="1" t="s">
        <v>347</v>
      </c>
      <c r="L12" s="26"/>
    </row>
    <row r="13" spans="2:12" ht="12.75" customHeight="1" x14ac:dyDescent="0.25">
      <c r="C13" s="29"/>
      <c r="D13" s="17"/>
      <c r="H13" s="1" t="s">
        <v>322</v>
      </c>
      <c r="I13" s="1" t="s">
        <v>345</v>
      </c>
      <c r="L13" s="25"/>
    </row>
    <row r="14" spans="2:12" ht="12.75" customHeight="1" x14ac:dyDescent="0.2">
      <c r="C14" s="30"/>
      <c r="D14" s="17"/>
      <c r="H14" s="1" t="s">
        <v>321</v>
      </c>
      <c r="I14" s="1" t="s">
        <v>344</v>
      </c>
      <c r="L14" s="26"/>
    </row>
    <row r="15" spans="2:12" ht="10.5" customHeight="1" x14ac:dyDescent="0.25">
      <c r="C15" s="29"/>
      <c r="D15" s="17"/>
      <c r="L15" s="25"/>
    </row>
    <row r="16" spans="2:12" ht="12.75" customHeight="1" x14ac:dyDescent="0.25">
      <c r="B16" s="1">
        <v>4</v>
      </c>
      <c r="C16" s="31" t="s">
        <v>351</v>
      </c>
      <c r="D16" s="17"/>
      <c r="L16" s="25"/>
    </row>
    <row r="17" spans="2:13" ht="12.75" customHeight="1" x14ac:dyDescent="0.25">
      <c r="C17" s="31" t="s">
        <v>350</v>
      </c>
      <c r="D17" s="17"/>
      <c r="L17" s="25"/>
    </row>
    <row r="18" spans="2:13" ht="12.75" customHeight="1" x14ac:dyDescent="0.25">
      <c r="C18" s="29"/>
      <c r="D18" s="17"/>
      <c r="H18" s="1" t="s">
        <v>323</v>
      </c>
      <c r="I18" s="1" t="s">
        <v>349</v>
      </c>
      <c r="L18" s="25"/>
    </row>
    <row r="19" spans="2:13" ht="12.75" customHeight="1" x14ac:dyDescent="0.2">
      <c r="C19" s="30"/>
      <c r="D19" s="17"/>
      <c r="H19" s="1" t="s">
        <v>348</v>
      </c>
      <c r="I19" s="1" t="s">
        <v>347</v>
      </c>
      <c r="L19" s="26"/>
    </row>
    <row r="20" spans="2:13" ht="12.75" customHeight="1" x14ac:dyDescent="0.25">
      <c r="C20" s="29"/>
      <c r="D20" s="17"/>
      <c r="H20" s="1" t="s">
        <v>346</v>
      </c>
      <c r="I20" s="1" t="s">
        <v>345</v>
      </c>
    </row>
    <row r="21" spans="2:13" ht="12.75" customHeight="1" x14ac:dyDescent="0.2">
      <c r="C21" s="30"/>
      <c r="D21" s="17"/>
      <c r="H21" s="1" t="s">
        <v>321</v>
      </c>
      <c r="I21" s="1" t="s">
        <v>344</v>
      </c>
      <c r="L21" s="26"/>
    </row>
    <row r="22" spans="2:13" ht="10.5" customHeight="1" x14ac:dyDescent="0.25">
      <c r="C22" s="29"/>
      <c r="D22" s="17"/>
      <c r="L22" s="25"/>
    </row>
    <row r="23" spans="2:13" ht="12.75" customHeight="1" x14ac:dyDescent="0.25">
      <c r="B23" s="1">
        <v>5</v>
      </c>
      <c r="C23" s="31" t="s">
        <v>343</v>
      </c>
      <c r="D23" s="17"/>
      <c r="L23" s="25"/>
    </row>
    <row r="24" spans="2:13" ht="10.5" customHeight="1" x14ac:dyDescent="0.25">
      <c r="C24" s="29"/>
      <c r="D24" s="17"/>
      <c r="L24" s="25"/>
    </row>
    <row r="25" spans="2:13" ht="12.75" customHeight="1" x14ac:dyDescent="0.25">
      <c r="B25" s="1">
        <v>6</v>
      </c>
      <c r="C25" s="29" t="s">
        <v>342</v>
      </c>
      <c r="D25" s="17"/>
      <c r="H25" s="1" t="s">
        <v>317</v>
      </c>
      <c r="I25" s="1" t="s">
        <v>323</v>
      </c>
      <c r="L25" s="25"/>
    </row>
    <row r="26" spans="2:13" ht="12.75" customHeight="1" x14ac:dyDescent="0.2">
      <c r="C26" s="30"/>
      <c r="D26" s="17"/>
      <c r="H26" s="1" t="s">
        <v>316</v>
      </c>
      <c r="I26" s="1" t="s">
        <v>318</v>
      </c>
      <c r="L26" s="26"/>
    </row>
    <row r="27" spans="2:13" ht="12.75" customHeight="1" x14ac:dyDescent="0.25">
      <c r="C27" s="29"/>
      <c r="D27" s="17"/>
      <c r="H27" s="1" t="s">
        <v>315</v>
      </c>
      <c r="I27" s="1" t="s">
        <v>320</v>
      </c>
    </row>
    <row r="28" spans="2:13" ht="10.5" customHeight="1" x14ac:dyDescent="0.25">
      <c r="C28" s="29"/>
      <c r="D28" s="17"/>
    </row>
    <row r="29" spans="2:13" ht="12.75" customHeight="1" x14ac:dyDescent="0.25">
      <c r="B29" s="1">
        <v>7</v>
      </c>
      <c r="C29" s="28" t="s">
        <v>341</v>
      </c>
      <c r="D29" s="17"/>
      <c r="L29" s="26"/>
    </row>
    <row r="30" spans="2:13" ht="10.5" customHeight="1" x14ac:dyDescent="0.25">
      <c r="C30" s="12"/>
      <c r="L30" s="25"/>
    </row>
    <row r="31" spans="2:13" ht="12.75" customHeight="1" x14ac:dyDescent="0.25">
      <c r="B31" s="1">
        <v>8</v>
      </c>
      <c r="C31" s="12" t="s">
        <v>86</v>
      </c>
      <c r="M31" s="11" t="s">
        <v>340</v>
      </c>
    </row>
    <row r="32" spans="2:13" ht="10.5" customHeight="1" x14ac:dyDescent="0.25">
      <c r="C32" s="12" t="s">
        <v>339</v>
      </c>
      <c r="L32" s="25"/>
    </row>
    <row r="33" spans="3:12" ht="12.75" customHeight="1" x14ac:dyDescent="0.25">
      <c r="C33" s="12" t="s">
        <v>338</v>
      </c>
      <c r="L33" s="25"/>
    </row>
    <row r="34" spans="3:12" ht="12.75" customHeight="1" x14ac:dyDescent="0.2">
      <c r="C34" s="27"/>
      <c r="L34" s="26"/>
    </row>
    <row r="35" spans="3:12" ht="12.75" customHeight="1" x14ac:dyDescent="0.25">
      <c r="C35" s="12"/>
    </row>
    <row r="36" spans="3:12" ht="12.75" customHeight="1" x14ac:dyDescent="0.2">
      <c r="C36" s="27"/>
      <c r="L36" s="26"/>
    </row>
    <row r="37" spans="3:12" ht="12.75" customHeight="1" x14ac:dyDescent="0.25">
      <c r="C37" s="12"/>
      <c r="L37" s="25"/>
    </row>
    <row r="38" spans="3:12" ht="12.75" customHeight="1" x14ac:dyDescent="0.25">
      <c r="C38" s="12"/>
      <c r="L38" s="25"/>
    </row>
    <row r="39" spans="3:12" ht="12.75" customHeight="1" x14ac:dyDescent="0.25">
      <c r="C39" s="12"/>
      <c r="L39" s="25"/>
    </row>
    <row r="40" spans="3:12" ht="12.75" customHeight="1" x14ac:dyDescent="0.2">
      <c r="C40" s="27"/>
      <c r="L40" s="26"/>
    </row>
    <row r="41" spans="3:12" ht="12.75" customHeight="1" x14ac:dyDescent="0.25">
      <c r="C41" s="12"/>
      <c r="L41" s="25"/>
    </row>
    <row r="42" spans="3:12" ht="12.75" customHeight="1" x14ac:dyDescent="0.25">
      <c r="C42" s="22"/>
      <c r="L42" s="26"/>
    </row>
    <row r="43" spans="3:12" ht="12.75" customHeight="1" x14ac:dyDescent="0.25">
      <c r="C43" s="12"/>
      <c r="L43" s="25"/>
    </row>
    <row r="44" spans="3:12" ht="12.75" customHeight="1" x14ac:dyDescent="0.25">
      <c r="C44" s="12"/>
      <c r="L44" s="25"/>
    </row>
    <row r="45" spans="3:12" ht="12.75" customHeight="1" x14ac:dyDescent="0.25">
      <c r="C45" s="12"/>
      <c r="L45" s="25"/>
    </row>
    <row r="46" spans="3:12" ht="12.75" customHeight="1" x14ac:dyDescent="0.2">
      <c r="C46" s="27"/>
      <c r="L46" s="26"/>
    </row>
    <row r="47" spans="3:12" ht="12.75" customHeight="1" x14ac:dyDescent="0.25">
      <c r="C47" s="12"/>
      <c r="L47" s="25"/>
    </row>
    <row r="48" spans="3:12" ht="12.75" customHeight="1" x14ac:dyDescent="0.25">
      <c r="C48" s="12"/>
      <c r="L48" s="24"/>
    </row>
    <row r="49" spans="3:3" ht="12.75" customHeight="1" x14ac:dyDescent="0.25">
      <c r="C49" s="22"/>
    </row>
    <row r="50" spans="3:3" ht="12.75" customHeight="1" x14ac:dyDescent="0.25">
      <c r="C50" s="23"/>
    </row>
    <row r="51" spans="3:3" ht="12.75" customHeight="1" x14ac:dyDescent="0.25">
      <c r="C51" s="22"/>
    </row>
    <row r="52" spans="3:3" ht="12.75" customHeight="1" x14ac:dyDescent="0.25">
      <c r="C52" s="22"/>
    </row>
    <row r="53" spans="3:3" ht="12.75" customHeight="1" x14ac:dyDescent="0.25">
      <c r="C53" s="22"/>
    </row>
    <row r="54" spans="3:3" ht="12.75" customHeight="1" x14ac:dyDescent="0.25">
      <c r="C54" s="22"/>
    </row>
    <row r="55" spans="3:3" ht="12.75" customHeight="1" x14ac:dyDescent="0.25">
      <c r="C55" s="22"/>
    </row>
    <row r="56" spans="3:3" ht="12.75" customHeight="1" x14ac:dyDescent="0.25">
      <c r="C56" s="22"/>
    </row>
    <row r="57" spans="3:3" ht="12.75" customHeight="1" x14ac:dyDescent="0.25">
      <c r="C57" s="22"/>
    </row>
    <row r="58" spans="3:3" ht="12.75" customHeight="1" x14ac:dyDescent="0.25">
      <c r="C58" s="22"/>
    </row>
    <row r="59" spans="3:3" ht="12.75" customHeight="1" x14ac:dyDescent="0.25">
      <c r="C59" s="22"/>
    </row>
    <row r="60" spans="3:3" ht="12.75" customHeight="1" x14ac:dyDescent="0.25">
      <c r="C60" s="22"/>
    </row>
    <row r="61" spans="3:3" ht="12.75" customHeight="1" x14ac:dyDescent="0.25">
      <c r="C61" s="22"/>
    </row>
    <row r="62" spans="3:3" ht="12.75" customHeight="1" x14ac:dyDescent="0.25">
      <c r="C62" s="22"/>
    </row>
    <row r="63" spans="3:3" ht="12.75" customHeight="1" x14ac:dyDescent="0.25">
      <c r="C63" s="22"/>
    </row>
    <row r="64" spans="3:3" ht="12.75" customHeight="1" x14ac:dyDescent="0.25">
      <c r="C64" s="22"/>
    </row>
    <row r="65" spans="3:3" ht="12.75" customHeight="1" x14ac:dyDescent="0.25">
      <c r="C65" s="22"/>
    </row>
    <row r="66" spans="3:3" ht="12.75" customHeight="1" x14ac:dyDescent="0.25">
      <c r="C66" s="22"/>
    </row>
    <row r="67" spans="3:3" ht="12.75" customHeight="1" x14ac:dyDescent="0.25">
      <c r="C67" s="22"/>
    </row>
    <row r="68" spans="3:3" ht="12.75" customHeight="1" x14ac:dyDescent="0.25">
      <c r="C68" s="22"/>
    </row>
    <row r="69" spans="3:3" ht="12.75" customHeight="1" x14ac:dyDescent="0.25">
      <c r="C69" s="22"/>
    </row>
    <row r="70" spans="3:3" ht="12.75" customHeight="1" x14ac:dyDescent="0.25">
      <c r="C70" s="22"/>
    </row>
    <row r="71" spans="3:3" ht="12.75" customHeight="1" x14ac:dyDescent="0.25">
      <c r="C71" s="22"/>
    </row>
    <row r="72" spans="3:3" ht="12.75" customHeight="1" x14ac:dyDescent="0.25">
      <c r="C72" s="22"/>
    </row>
    <row r="73" spans="3:3" ht="12.75" customHeight="1" x14ac:dyDescent="0.25">
      <c r="C73" s="22"/>
    </row>
    <row r="74" spans="3:3" ht="12.75" customHeight="1" x14ac:dyDescent="0.25">
      <c r="C74" s="22"/>
    </row>
    <row r="75" spans="3:3" ht="12.75" customHeight="1" x14ac:dyDescent="0.25">
      <c r="C75" s="22"/>
    </row>
    <row r="76" spans="3:3" ht="12.75" customHeight="1" x14ac:dyDescent="0.25">
      <c r="C76" s="22"/>
    </row>
    <row r="77" spans="3:3" ht="12.75" customHeight="1" x14ac:dyDescent="0.25">
      <c r="C77" s="22"/>
    </row>
    <row r="78" spans="3:3" ht="12.75" customHeight="1" x14ac:dyDescent="0.25">
      <c r="C78" s="22"/>
    </row>
    <row r="79" spans="3:3" ht="12.75" customHeight="1" x14ac:dyDescent="0.25">
      <c r="C79" s="22"/>
    </row>
    <row r="80" spans="3:3" ht="12.75" customHeight="1" x14ac:dyDescent="0.25">
      <c r="C80" s="22"/>
    </row>
    <row r="81" spans="3:3" ht="12.75" customHeight="1" x14ac:dyDescent="0.25">
      <c r="C81" s="22"/>
    </row>
    <row r="82" spans="3:3" ht="12.75" customHeight="1" x14ac:dyDescent="0.25">
      <c r="C82" s="22"/>
    </row>
    <row r="83" spans="3:3" ht="12.75" customHeight="1" x14ac:dyDescent="0.25">
      <c r="C83" s="22"/>
    </row>
    <row r="84" spans="3:3" ht="12.75" customHeight="1" x14ac:dyDescent="0.25">
      <c r="C84" s="22"/>
    </row>
    <row r="85" spans="3:3" ht="12.75" customHeight="1" x14ac:dyDescent="0.25">
      <c r="C85" s="22"/>
    </row>
    <row r="86" spans="3:3" ht="12.75" customHeight="1" x14ac:dyDescent="0.25">
      <c r="C86" s="22"/>
    </row>
    <row r="87" spans="3:3" ht="12.75" customHeight="1" x14ac:dyDescent="0.25">
      <c r="C87" s="22"/>
    </row>
    <row r="88" spans="3:3" ht="12.75" customHeight="1" x14ac:dyDescent="0.25">
      <c r="C88" s="22"/>
    </row>
    <row r="89" spans="3:3" ht="12.75" customHeight="1" x14ac:dyDescent="0.25">
      <c r="C89" s="22"/>
    </row>
    <row r="90" spans="3:3" ht="12.75" customHeight="1" x14ac:dyDescent="0.25">
      <c r="C90" s="22"/>
    </row>
    <row r="91" spans="3:3" ht="12.75" customHeight="1" x14ac:dyDescent="0.25">
      <c r="C91" s="22"/>
    </row>
    <row r="92" spans="3:3" ht="12.75" customHeight="1" x14ac:dyDescent="0.25">
      <c r="C92" s="22"/>
    </row>
  </sheetData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Z109"/>
  <sheetViews>
    <sheetView topLeftCell="A82" workbookViewId="0">
      <selection activeCell="T100" sqref="T100"/>
    </sheetView>
  </sheetViews>
  <sheetFormatPr baseColWidth="10" defaultRowHeight="12.75" x14ac:dyDescent="0.25"/>
  <cols>
    <col min="1" max="1" width="4.28515625" style="1" customWidth="1"/>
    <col min="2" max="2" width="5.7109375" style="9" customWidth="1"/>
    <col min="3" max="3" width="20" style="1" customWidth="1"/>
    <col min="4" max="13" width="5.7109375" style="1" customWidth="1"/>
    <col min="14" max="14" width="4.28515625" style="1" customWidth="1"/>
    <col min="15" max="15" width="5.7109375" style="1" customWidth="1"/>
    <col min="16" max="16" width="20" style="1" customWidth="1"/>
    <col min="17" max="26" width="5.7109375" style="1" customWidth="1"/>
    <col min="27" max="27" width="4.28515625" style="1" customWidth="1"/>
    <col min="28" max="28" width="5.7109375" style="1" customWidth="1"/>
    <col min="29" max="29" width="20" style="1" customWidth="1"/>
    <col min="30" max="39" width="5.7109375" style="1" customWidth="1"/>
    <col min="40" max="40" width="4.28515625" style="1" customWidth="1"/>
    <col min="41" max="41" width="20" style="1" customWidth="1"/>
    <col min="42" max="51" width="5.7109375" style="1" customWidth="1"/>
    <col min="52" max="52" width="5.7109375" style="21" customWidth="1"/>
    <col min="53" max="16384" width="11.42578125" style="1"/>
  </cols>
  <sheetData>
    <row r="1" spans="2:51" ht="11.25" customHeight="1" x14ac:dyDescent="0.25"/>
    <row r="2" spans="2:51" ht="15" x14ac:dyDescent="0.25">
      <c r="C2" s="18"/>
      <c r="D2" s="19"/>
      <c r="E2" s="19" t="s">
        <v>374</v>
      </c>
      <c r="F2" s="19"/>
      <c r="G2" s="19"/>
      <c r="H2" s="19" t="s">
        <v>373</v>
      </c>
      <c r="I2" s="19"/>
      <c r="J2" s="19"/>
      <c r="K2" s="19" t="s">
        <v>372</v>
      </c>
      <c r="L2" s="19"/>
      <c r="M2" s="19"/>
      <c r="Q2" s="18" t="s">
        <v>331</v>
      </c>
      <c r="R2" s="18"/>
      <c r="T2" s="1" t="s">
        <v>374</v>
      </c>
      <c r="W2" s="1" t="s">
        <v>373</v>
      </c>
      <c r="Z2" s="1" t="s">
        <v>372</v>
      </c>
    </row>
    <row r="3" spans="2:51" ht="11.25" customHeight="1" x14ac:dyDescent="0.25">
      <c r="N3" s="10"/>
      <c r="AA3" s="10"/>
    </row>
    <row r="4" spans="2:51" x14ac:dyDescent="0.25">
      <c r="E4" s="15" t="s">
        <v>325</v>
      </c>
      <c r="F4" s="14" t="s">
        <v>324</v>
      </c>
      <c r="G4" s="14" t="s">
        <v>323</v>
      </c>
      <c r="H4" s="14" t="s">
        <v>322</v>
      </c>
      <c r="I4" s="14" t="s">
        <v>321</v>
      </c>
      <c r="J4" s="14" t="s">
        <v>320</v>
      </c>
      <c r="K4" s="14" t="s">
        <v>319</v>
      </c>
      <c r="L4" s="14" t="s">
        <v>318</v>
      </c>
      <c r="M4" s="14" t="s">
        <v>326</v>
      </c>
      <c r="N4" s="10"/>
      <c r="P4" s="5" t="s">
        <v>327</v>
      </c>
      <c r="R4" s="15" t="s">
        <v>325</v>
      </c>
      <c r="S4" s="14" t="s">
        <v>324</v>
      </c>
      <c r="T4" s="14" t="s">
        <v>323</v>
      </c>
      <c r="U4" s="14" t="s">
        <v>322</v>
      </c>
      <c r="V4" s="14" t="s">
        <v>321</v>
      </c>
      <c r="W4" s="14" t="s">
        <v>320</v>
      </c>
      <c r="X4" s="14" t="s">
        <v>319</v>
      </c>
      <c r="Y4" s="14" t="s">
        <v>318</v>
      </c>
      <c r="Z4" s="14" t="s">
        <v>326</v>
      </c>
      <c r="AA4" s="10"/>
      <c r="AN4" s="10"/>
      <c r="AO4" s="35"/>
      <c r="AP4" s="34"/>
      <c r="AQ4" s="33"/>
      <c r="AR4" s="16"/>
      <c r="AS4" s="16"/>
      <c r="AT4" s="16"/>
      <c r="AU4" s="16"/>
      <c r="AV4" s="16"/>
      <c r="AW4" s="16"/>
      <c r="AX4" s="16"/>
      <c r="AY4" s="16"/>
    </row>
    <row r="5" spans="2:51" ht="11.25" customHeight="1" x14ac:dyDescent="0.25">
      <c r="N5" s="10"/>
      <c r="AA5" s="10"/>
    </row>
    <row r="6" spans="2:51" x14ac:dyDescent="0.2">
      <c r="B6" s="60">
        <v>1</v>
      </c>
      <c r="C6" s="61" t="s">
        <v>142</v>
      </c>
      <c r="D6" s="62" t="s">
        <v>0</v>
      </c>
      <c r="E6" s="64">
        <f t="shared" ref="E6:E37" si="0">G6*2+H6</f>
        <v>134</v>
      </c>
      <c r="F6" s="65">
        <f t="shared" ref="F6:F37" si="1">G6+H6+I6</f>
        <v>104</v>
      </c>
      <c r="G6" s="65">
        <v>53</v>
      </c>
      <c r="H6" s="65">
        <v>28</v>
      </c>
      <c r="I6" s="65">
        <v>23</v>
      </c>
      <c r="J6" s="65">
        <v>166</v>
      </c>
      <c r="K6" s="65">
        <v>111</v>
      </c>
      <c r="L6" s="65">
        <f t="shared" ref="L6:L37" si="2">J6-K6</f>
        <v>55</v>
      </c>
      <c r="M6" s="3"/>
      <c r="N6" s="10"/>
      <c r="P6" s="57" t="s">
        <v>253</v>
      </c>
      <c r="Q6" s="62" t="s">
        <v>99</v>
      </c>
      <c r="R6" s="64">
        <f t="shared" ref="R6:R37" si="3">T6*2+U6</f>
        <v>14</v>
      </c>
      <c r="S6" s="65">
        <f t="shared" ref="S6:S37" si="4">T6+U6+V6</f>
        <v>23</v>
      </c>
      <c r="T6" s="65">
        <v>3</v>
      </c>
      <c r="U6" s="65">
        <v>8</v>
      </c>
      <c r="V6" s="65">
        <v>12</v>
      </c>
      <c r="W6" s="65">
        <v>32</v>
      </c>
      <c r="X6" s="65">
        <v>44</v>
      </c>
      <c r="Y6" s="65">
        <f t="shared" ref="Y6:Y37" si="5">W6-X6</f>
        <v>-12</v>
      </c>
      <c r="AA6" s="10"/>
    </row>
    <row r="7" spans="2:51" x14ac:dyDescent="0.2">
      <c r="B7" s="60">
        <f t="shared" ref="B7:B38" si="6">B6+1</f>
        <v>2</v>
      </c>
      <c r="C7" s="61" t="s">
        <v>369</v>
      </c>
      <c r="D7" s="62" t="s">
        <v>87</v>
      </c>
      <c r="E7" s="64">
        <f t="shared" si="0"/>
        <v>130</v>
      </c>
      <c r="F7" s="65">
        <f t="shared" si="1"/>
        <v>117</v>
      </c>
      <c r="G7" s="65">
        <v>43</v>
      </c>
      <c r="H7" s="65">
        <v>44</v>
      </c>
      <c r="I7" s="65">
        <v>30</v>
      </c>
      <c r="J7" s="65">
        <v>159</v>
      </c>
      <c r="K7" s="65">
        <v>119</v>
      </c>
      <c r="L7" s="65">
        <f t="shared" si="2"/>
        <v>40</v>
      </c>
      <c r="M7" s="3"/>
      <c r="N7" s="10"/>
      <c r="P7" s="57" t="s">
        <v>57</v>
      </c>
      <c r="Q7" s="62" t="s">
        <v>35</v>
      </c>
      <c r="R7" s="64">
        <f t="shared" si="3"/>
        <v>2</v>
      </c>
      <c r="S7" s="65">
        <f t="shared" si="4"/>
        <v>4</v>
      </c>
      <c r="T7" s="65">
        <v>0</v>
      </c>
      <c r="U7" s="65">
        <v>2</v>
      </c>
      <c r="V7" s="65">
        <v>2</v>
      </c>
      <c r="W7" s="65">
        <v>1</v>
      </c>
      <c r="X7" s="65">
        <v>7</v>
      </c>
      <c r="Y7" s="65">
        <f t="shared" si="5"/>
        <v>-6</v>
      </c>
      <c r="AA7" s="10"/>
    </row>
    <row r="8" spans="2:51" x14ac:dyDescent="0.2">
      <c r="B8" s="60">
        <f t="shared" si="6"/>
        <v>3</v>
      </c>
      <c r="C8" s="61" t="s">
        <v>69</v>
      </c>
      <c r="D8" s="62" t="s">
        <v>0</v>
      </c>
      <c r="E8" s="64">
        <f t="shared" si="0"/>
        <v>123</v>
      </c>
      <c r="F8" s="65">
        <f t="shared" si="1"/>
        <v>99</v>
      </c>
      <c r="G8" s="65">
        <v>49</v>
      </c>
      <c r="H8" s="65">
        <v>25</v>
      </c>
      <c r="I8" s="65">
        <v>25</v>
      </c>
      <c r="J8" s="65">
        <v>213</v>
      </c>
      <c r="K8" s="65">
        <v>128</v>
      </c>
      <c r="L8" s="65">
        <f t="shared" si="2"/>
        <v>85</v>
      </c>
      <c r="M8" s="3"/>
      <c r="N8" s="10"/>
      <c r="P8" s="57" t="s">
        <v>100</v>
      </c>
      <c r="Q8" s="62" t="s">
        <v>99</v>
      </c>
      <c r="R8" s="64">
        <f t="shared" si="3"/>
        <v>1</v>
      </c>
      <c r="S8" s="65">
        <f t="shared" si="4"/>
        <v>4</v>
      </c>
      <c r="T8" s="65">
        <v>0</v>
      </c>
      <c r="U8" s="65">
        <v>1</v>
      </c>
      <c r="V8" s="65">
        <v>3</v>
      </c>
      <c r="W8" s="65">
        <v>4</v>
      </c>
      <c r="X8" s="65">
        <v>12</v>
      </c>
      <c r="Y8" s="65">
        <f t="shared" si="5"/>
        <v>-8</v>
      </c>
      <c r="AA8" s="10"/>
    </row>
    <row r="9" spans="2:51" x14ac:dyDescent="0.2">
      <c r="B9" s="60">
        <f t="shared" si="6"/>
        <v>4</v>
      </c>
      <c r="C9" s="57" t="s">
        <v>255</v>
      </c>
      <c r="D9" s="62" t="s">
        <v>21</v>
      </c>
      <c r="E9" s="64">
        <f t="shared" si="0"/>
        <v>116</v>
      </c>
      <c r="F9" s="65">
        <f t="shared" si="1"/>
        <v>96</v>
      </c>
      <c r="G9" s="65">
        <v>46</v>
      </c>
      <c r="H9" s="65">
        <v>24</v>
      </c>
      <c r="I9" s="65">
        <v>26</v>
      </c>
      <c r="J9" s="65">
        <v>158</v>
      </c>
      <c r="K9" s="65">
        <v>105</v>
      </c>
      <c r="L9" s="65">
        <f t="shared" si="2"/>
        <v>53</v>
      </c>
      <c r="M9" s="3"/>
      <c r="N9" s="10"/>
      <c r="P9" s="57" t="s">
        <v>84</v>
      </c>
      <c r="Q9" s="62" t="s">
        <v>116</v>
      </c>
      <c r="R9" s="64">
        <f t="shared" si="3"/>
        <v>7</v>
      </c>
      <c r="S9" s="65">
        <f t="shared" si="4"/>
        <v>6</v>
      </c>
      <c r="T9" s="65">
        <v>3</v>
      </c>
      <c r="U9" s="65">
        <v>1</v>
      </c>
      <c r="V9" s="65">
        <v>2</v>
      </c>
      <c r="W9" s="65">
        <v>5</v>
      </c>
      <c r="X9" s="65">
        <v>3</v>
      </c>
      <c r="Y9" s="65">
        <f t="shared" si="5"/>
        <v>2</v>
      </c>
      <c r="AA9" s="10"/>
    </row>
    <row r="10" spans="2:51" x14ac:dyDescent="0.2">
      <c r="B10" s="60">
        <f t="shared" si="6"/>
        <v>5</v>
      </c>
      <c r="C10" s="57" t="s">
        <v>295</v>
      </c>
      <c r="D10" s="62" t="s">
        <v>18</v>
      </c>
      <c r="E10" s="64">
        <f t="shared" si="0"/>
        <v>110</v>
      </c>
      <c r="F10" s="65">
        <f t="shared" si="1"/>
        <v>100</v>
      </c>
      <c r="G10" s="65">
        <v>43</v>
      </c>
      <c r="H10" s="65">
        <v>24</v>
      </c>
      <c r="I10" s="65">
        <v>33</v>
      </c>
      <c r="J10" s="65">
        <v>120</v>
      </c>
      <c r="K10" s="65">
        <v>123</v>
      </c>
      <c r="L10" s="65">
        <f t="shared" si="2"/>
        <v>-3</v>
      </c>
      <c r="M10" s="3"/>
      <c r="N10" s="10"/>
      <c r="P10" s="57" t="s">
        <v>84</v>
      </c>
      <c r="Q10" s="62" t="s">
        <v>9</v>
      </c>
      <c r="R10" s="64">
        <f t="shared" si="3"/>
        <v>37</v>
      </c>
      <c r="S10" s="65">
        <f t="shared" si="4"/>
        <v>41</v>
      </c>
      <c r="T10" s="65">
        <v>10</v>
      </c>
      <c r="U10" s="65">
        <v>17</v>
      </c>
      <c r="V10" s="65">
        <v>14</v>
      </c>
      <c r="W10" s="65">
        <v>53</v>
      </c>
      <c r="X10" s="65">
        <v>59</v>
      </c>
      <c r="Y10" s="65">
        <f t="shared" si="5"/>
        <v>-6</v>
      </c>
      <c r="AA10" s="10"/>
    </row>
    <row r="11" spans="2:51" x14ac:dyDescent="0.2">
      <c r="B11" s="60">
        <f t="shared" si="6"/>
        <v>6</v>
      </c>
      <c r="C11" s="61" t="s">
        <v>300</v>
      </c>
      <c r="D11" s="62" t="s">
        <v>21</v>
      </c>
      <c r="E11" s="64">
        <f t="shared" si="0"/>
        <v>96</v>
      </c>
      <c r="F11" s="65">
        <f t="shared" si="1"/>
        <v>87</v>
      </c>
      <c r="G11" s="65">
        <v>36</v>
      </c>
      <c r="H11" s="65">
        <v>24</v>
      </c>
      <c r="I11" s="65">
        <v>27</v>
      </c>
      <c r="J11" s="65">
        <v>121</v>
      </c>
      <c r="K11" s="65">
        <v>111</v>
      </c>
      <c r="L11" s="65">
        <f t="shared" si="2"/>
        <v>10</v>
      </c>
      <c r="M11" s="3"/>
      <c r="N11" s="10"/>
      <c r="P11" s="57" t="s">
        <v>84</v>
      </c>
      <c r="Q11" s="62" t="s">
        <v>99</v>
      </c>
      <c r="R11" s="64">
        <f t="shared" si="3"/>
        <v>3</v>
      </c>
      <c r="S11" s="65">
        <f t="shared" si="4"/>
        <v>4</v>
      </c>
      <c r="T11" s="65">
        <v>1</v>
      </c>
      <c r="U11" s="65">
        <v>1</v>
      </c>
      <c r="V11" s="65">
        <v>2</v>
      </c>
      <c r="W11" s="65">
        <v>2</v>
      </c>
      <c r="X11" s="65">
        <v>4</v>
      </c>
      <c r="Y11" s="65">
        <f t="shared" si="5"/>
        <v>-2</v>
      </c>
      <c r="AA11" s="10"/>
    </row>
    <row r="12" spans="2:51" x14ac:dyDescent="0.2">
      <c r="B12" s="60">
        <f t="shared" si="6"/>
        <v>7</v>
      </c>
      <c r="C12" s="57" t="s">
        <v>39</v>
      </c>
      <c r="D12" s="62" t="s">
        <v>87</v>
      </c>
      <c r="E12" s="64">
        <f t="shared" si="0"/>
        <v>94</v>
      </c>
      <c r="F12" s="65">
        <f t="shared" si="1"/>
        <v>78</v>
      </c>
      <c r="G12" s="65">
        <v>34</v>
      </c>
      <c r="H12" s="65">
        <v>26</v>
      </c>
      <c r="I12" s="65">
        <v>18</v>
      </c>
      <c r="J12" s="65">
        <v>108</v>
      </c>
      <c r="K12" s="65">
        <v>78</v>
      </c>
      <c r="L12" s="65">
        <f t="shared" si="2"/>
        <v>30</v>
      </c>
      <c r="M12" s="3"/>
      <c r="N12" s="10"/>
      <c r="P12" s="57" t="s">
        <v>84</v>
      </c>
      <c r="Q12" s="62" t="s">
        <v>64</v>
      </c>
      <c r="R12" s="64">
        <f t="shared" si="3"/>
        <v>4</v>
      </c>
      <c r="S12" s="65">
        <f t="shared" si="4"/>
        <v>6</v>
      </c>
      <c r="T12" s="65">
        <v>1</v>
      </c>
      <c r="U12" s="65">
        <v>2</v>
      </c>
      <c r="V12" s="65">
        <v>3</v>
      </c>
      <c r="W12" s="65">
        <v>8</v>
      </c>
      <c r="X12" s="65">
        <v>10</v>
      </c>
      <c r="Y12" s="65">
        <f t="shared" si="5"/>
        <v>-2</v>
      </c>
      <c r="AA12" s="10"/>
    </row>
    <row r="13" spans="2:51" x14ac:dyDescent="0.2">
      <c r="B13" s="60">
        <f t="shared" si="6"/>
        <v>8</v>
      </c>
      <c r="C13" s="57" t="s">
        <v>265</v>
      </c>
      <c r="D13" s="62" t="s">
        <v>0</v>
      </c>
      <c r="E13" s="64">
        <f t="shared" si="0"/>
        <v>90</v>
      </c>
      <c r="F13" s="65">
        <f t="shared" si="1"/>
        <v>71</v>
      </c>
      <c r="G13" s="65">
        <v>37</v>
      </c>
      <c r="H13" s="65">
        <v>16</v>
      </c>
      <c r="I13" s="65">
        <v>18</v>
      </c>
      <c r="J13" s="65">
        <v>104</v>
      </c>
      <c r="K13" s="65">
        <v>74</v>
      </c>
      <c r="L13" s="65">
        <f t="shared" si="2"/>
        <v>30</v>
      </c>
      <c r="M13" s="3"/>
      <c r="N13" s="10"/>
      <c r="P13" s="57" t="s">
        <v>234</v>
      </c>
      <c r="Q13" s="62" t="s">
        <v>9</v>
      </c>
      <c r="R13" s="64">
        <f t="shared" si="3"/>
        <v>7</v>
      </c>
      <c r="S13" s="65">
        <f t="shared" si="4"/>
        <v>7</v>
      </c>
      <c r="T13" s="65">
        <v>3</v>
      </c>
      <c r="U13" s="65">
        <v>1</v>
      </c>
      <c r="V13" s="65">
        <v>3</v>
      </c>
      <c r="W13" s="65">
        <v>11</v>
      </c>
      <c r="X13" s="65">
        <v>17</v>
      </c>
      <c r="Y13" s="65">
        <f t="shared" si="5"/>
        <v>-6</v>
      </c>
      <c r="AA13" s="10"/>
    </row>
    <row r="14" spans="2:51" x14ac:dyDescent="0.2">
      <c r="B14" s="60">
        <f t="shared" si="6"/>
        <v>9</v>
      </c>
      <c r="C14" s="57" t="s">
        <v>256</v>
      </c>
      <c r="D14" s="62" t="s">
        <v>9</v>
      </c>
      <c r="E14" s="64">
        <f t="shared" si="0"/>
        <v>80</v>
      </c>
      <c r="F14" s="65">
        <f t="shared" si="1"/>
        <v>83</v>
      </c>
      <c r="G14" s="65">
        <v>27</v>
      </c>
      <c r="H14" s="65">
        <v>26</v>
      </c>
      <c r="I14" s="65">
        <v>30</v>
      </c>
      <c r="J14" s="65">
        <v>103</v>
      </c>
      <c r="K14" s="65">
        <v>104</v>
      </c>
      <c r="L14" s="65">
        <f t="shared" si="2"/>
        <v>-1</v>
      </c>
      <c r="M14" s="3"/>
      <c r="N14" s="10"/>
      <c r="P14" s="57" t="s">
        <v>107</v>
      </c>
      <c r="Q14" s="62" t="s">
        <v>25</v>
      </c>
      <c r="R14" s="64">
        <f t="shared" si="3"/>
        <v>6</v>
      </c>
      <c r="S14" s="65">
        <f t="shared" si="4"/>
        <v>6</v>
      </c>
      <c r="T14" s="65">
        <v>3</v>
      </c>
      <c r="U14" s="65">
        <v>0</v>
      </c>
      <c r="V14" s="65">
        <v>3</v>
      </c>
      <c r="W14" s="65">
        <v>10</v>
      </c>
      <c r="X14" s="65">
        <v>8</v>
      </c>
      <c r="Y14" s="65">
        <f t="shared" si="5"/>
        <v>2</v>
      </c>
      <c r="AA14" s="10"/>
    </row>
    <row r="15" spans="2:51" x14ac:dyDescent="0.2">
      <c r="B15" s="60">
        <f t="shared" si="6"/>
        <v>10</v>
      </c>
      <c r="C15" s="57" t="s">
        <v>167</v>
      </c>
      <c r="D15" s="62" t="s">
        <v>9</v>
      </c>
      <c r="E15" s="64">
        <f t="shared" si="0"/>
        <v>75</v>
      </c>
      <c r="F15" s="65">
        <f t="shared" si="1"/>
        <v>76</v>
      </c>
      <c r="G15" s="65">
        <v>29</v>
      </c>
      <c r="H15" s="65">
        <v>17</v>
      </c>
      <c r="I15" s="65">
        <v>30</v>
      </c>
      <c r="J15" s="65">
        <v>111</v>
      </c>
      <c r="K15" s="65">
        <v>101</v>
      </c>
      <c r="L15" s="65">
        <f t="shared" si="2"/>
        <v>10</v>
      </c>
      <c r="M15" s="3"/>
      <c r="N15" s="10"/>
      <c r="P15" s="57" t="s">
        <v>370</v>
      </c>
      <c r="Q15" s="62" t="s">
        <v>25</v>
      </c>
      <c r="R15" s="64">
        <f t="shared" si="3"/>
        <v>17</v>
      </c>
      <c r="S15" s="65">
        <f t="shared" si="4"/>
        <v>16</v>
      </c>
      <c r="T15" s="65">
        <v>8</v>
      </c>
      <c r="U15" s="65">
        <v>1</v>
      </c>
      <c r="V15" s="65">
        <v>7</v>
      </c>
      <c r="W15" s="65">
        <v>27</v>
      </c>
      <c r="X15" s="65">
        <v>25</v>
      </c>
      <c r="Y15" s="65">
        <f t="shared" si="5"/>
        <v>2</v>
      </c>
      <c r="AA15" s="10"/>
    </row>
    <row r="16" spans="2:51" x14ac:dyDescent="0.2">
      <c r="B16" s="60">
        <f t="shared" si="6"/>
        <v>11</v>
      </c>
      <c r="C16" s="61" t="s">
        <v>210</v>
      </c>
      <c r="D16" s="62" t="s">
        <v>9</v>
      </c>
      <c r="E16" s="64">
        <f t="shared" si="0"/>
        <v>60</v>
      </c>
      <c r="F16" s="65">
        <f t="shared" si="1"/>
        <v>66</v>
      </c>
      <c r="G16" s="65">
        <v>17</v>
      </c>
      <c r="H16" s="65">
        <v>26</v>
      </c>
      <c r="I16" s="65">
        <v>23</v>
      </c>
      <c r="J16" s="65">
        <v>74</v>
      </c>
      <c r="K16" s="65">
        <v>90</v>
      </c>
      <c r="L16" s="65">
        <f t="shared" si="2"/>
        <v>-16</v>
      </c>
      <c r="M16" s="3"/>
      <c r="N16" s="10"/>
      <c r="P16" s="61" t="s">
        <v>300</v>
      </c>
      <c r="Q16" s="62" t="s">
        <v>21</v>
      </c>
      <c r="R16" s="64">
        <f t="shared" si="3"/>
        <v>96</v>
      </c>
      <c r="S16" s="65">
        <f t="shared" si="4"/>
        <v>87</v>
      </c>
      <c r="T16" s="65">
        <v>36</v>
      </c>
      <c r="U16" s="65">
        <v>24</v>
      </c>
      <c r="V16" s="65">
        <v>27</v>
      </c>
      <c r="W16" s="65">
        <v>121</v>
      </c>
      <c r="X16" s="65">
        <v>111</v>
      </c>
      <c r="Y16" s="65">
        <f t="shared" si="5"/>
        <v>10</v>
      </c>
      <c r="AA16" s="10"/>
    </row>
    <row r="17" spans="2:27" x14ac:dyDescent="0.25">
      <c r="B17" s="60">
        <f t="shared" si="6"/>
        <v>12</v>
      </c>
      <c r="C17" s="61" t="s">
        <v>28</v>
      </c>
      <c r="D17" s="62" t="s">
        <v>9</v>
      </c>
      <c r="E17" s="64">
        <f t="shared" si="0"/>
        <v>54</v>
      </c>
      <c r="F17" s="65">
        <f t="shared" si="1"/>
        <v>72</v>
      </c>
      <c r="G17" s="65">
        <v>19</v>
      </c>
      <c r="H17" s="65">
        <v>16</v>
      </c>
      <c r="I17" s="65">
        <v>37</v>
      </c>
      <c r="J17" s="65">
        <v>74</v>
      </c>
      <c r="K17" s="65">
        <v>110</v>
      </c>
      <c r="L17" s="65">
        <f t="shared" si="2"/>
        <v>-36</v>
      </c>
      <c r="P17" s="57" t="s">
        <v>371</v>
      </c>
      <c r="Q17" s="62" t="s">
        <v>35</v>
      </c>
      <c r="R17" s="64">
        <f t="shared" si="3"/>
        <v>33</v>
      </c>
      <c r="S17" s="65">
        <f t="shared" si="4"/>
        <v>36</v>
      </c>
      <c r="T17" s="65">
        <v>12</v>
      </c>
      <c r="U17" s="65">
        <v>9</v>
      </c>
      <c r="V17" s="65">
        <v>15</v>
      </c>
      <c r="W17" s="65">
        <v>44</v>
      </c>
      <c r="X17" s="65">
        <v>50</v>
      </c>
      <c r="Y17" s="65">
        <f t="shared" si="5"/>
        <v>-6</v>
      </c>
    </row>
    <row r="18" spans="2:27" x14ac:dyDescent="0.2">
      <c r="B18" s="60">
        <f t="shared" si="6"/>
        <v>13</v>
      </c>
      <c r="C18" s="61" t="s">
        <v>366</v>
      </c>
      <c r="D18" s="62" t="s">
        <v>55</v>
      </c>
      <c r="E18" s="64">
        <f t="shared" si="0"/>
        <v>52</v>
      </c>
      <c r="F18" s="65">
        <f t="shared" si="1"/>
        <v>54</v>
      </c>
      <c r="G18" s="65">
        <v>21</v>
      </c>
      <c r="H18" s="65">
        <v>10</v>
      </c>
      <c r="I18" s="65">
        <v>23</v>
      </c>
      <c r="J18" s="65">
        <v>74</v>
      </c>
      <c r="K18" s="65">
        <v>71</v>
      </c>
      <c r="L18" s="65">
        <f t="shared" si="2"/>
        <v>3</v>
      </c>
      <c r="M18" s="3"/>
      <c r="N18" s="10"/>
      <c r="P18" s="57" t="s">
        <v>3</v>
      </c>
      <c r="Q18" s="62" t="s">
        <v>2</v>
      </c>
      <c r="R18" s="64">
        <f t="shared" si="3"/>
        <v>0</v>
      </c>
      <c r="S18" s="65">
        <f t="shared" si="4"/>
        <v>2</v>
      </c>
      <c r="T18" s="65">
        <v>0</v>
      </c>
      <c r="U18" s="65">
        <v>0</v>
      </c>
      <c r="V18" s="65">
        <v>2</v>
      </c>
      <c r="W18" s="65">
        <v>2</v>
      </c>
      <c r="X18" s="65">
        <v>8</v>
      </c>
      <c r="Y18" s="65">
        <f t="shared" si="5"/>
        <v>-6</v>
      </c>
      <c r="AA18" s="10"/>
    </row>
    <row r="19" spans="2:27" x14ac:dyDescent="0.2">
      <c r="B19" s="60">
        <f t="shared" si="6"/>
        <v>14</v>
      </c>
      <c r="C19" s="57" t="s">
        <v>362</v>
      </c>
      <c r="D19" s="62" t="s">
        <v>0</v>
      </c>
      <c r="E19" s="64">
        <f t="shared" si="0"/>
        <v>52</v>
      </c>
      <c r="F19" s="65">
        <f t="shared" si="1"/>
        <v>62</v>
      </c>
      <c r="G19" s="65">
        <v>15</v>
      </c>
      <c r="H19" s="65">
        <v>22</v>
      </c>
      <c r="I19" s="65">
        <v>25</v>
      </c>
      <c r="J19" s="65">
        <v>77</v>
      </c>
      <c r="K19" s="65">
        <v>84</v>
      </c>
      <c r="L19" s="65">
        <f t="shared" si="2"/>
        <v>-7</v>
      </c>
      <c r="M19" s="3"/>
      <c r="N19" s="10"/>
      <c r="P19" s="57" t="s">
        <v>295</v>
      </c>
      <c r="Q19" s="62" t="s">
        <v>18</v>
      </c>
      <c r="R19" s="64">
        <f t="shared" si="3"/>
        <v>110</v>
      </c>
      <c r="S19" s="65">
        <f t="shared" si="4"/>
        <v>100</v>
      </c>
      <c r="T19" s="65">
        <v>43</v>
      </c>
      <c r="U19" s="65">
        <v>24</v>
      </c>
      <c r="V19" s="65">
        <v>33</v>
      </c>
      <c r="W19" s="65">
        <v>120</v>
      </c>
      <c r="X19" s="65">
        <v>123</v>
      </c>
      <c r="Y19" s="65">
        <f t="shared" si="5"/>
        <v>-3</v>
      </c>
      <c r="AA19" s="10"/>
    </row>
    <row r="20" spans="2:27" x14ac:dyDescent="0.2">
      <c r="B20" s="60">
        <f t="shared" si="6"/>
        <v>15</v>
      </c>
      <c r="C20" s="61" t="s">
        <v>122</v>
      </c>
      <c r="D20" s="62" t="s">
        <v>0</v>
      </c>
      <c r="E20" s="64">
        <f t="shared" si="0"/>
        <v>42</v>
      </c>
      <c r="F20" s="65">
        <f t="shared" si="1"/>
        <v>46</v>
      </c>
      <c r="G20" s="65">
        <v>12</v>
      </c>
      <c r="H20" s="65">
        <v>18</v>
      </c>
      <c r="I20" s="65">
        <v>16</v>
      </c>
      <c r="J20" s="65">
        <v>61</v>
      </c>
      <c r="K20" s="65">
        <v>74</v>
      </c>
      <c r="L20" s="65">
        <f t="shared" si="2"/>
        <v>-13</v>
      </c>
      <c r="M20" s="3"/>
      <c r="N20" s="10"/>
      <c r="P20" s="57" t="s">
        <v>268</v>
      </c>
      <c r="Q20" s="62" t="s">
        <v>9</v>
      </c>
      <c r="R20" s="64">
        <f t="shared" si="3"/>
        <v>28</v>
      </c>
      <c r="S20" s="65">
        <f t="shared" si="4"/>
        <v>30</v>
      </c>
      <c r="T20" s="65">
        <v>8</v>
      </c>
      <c r="U20" s="65">
        <v>12</v>
      </c>
      <c r="V20" s="65">
        <v>10</v>
      </c>
      <c r="W20" s="65">
        <v>28</v>
      </c>
      <c r="X20" s="65">
        <v>38</v>
      </c>
      <c r="Y20" s="65">
        <f t="shared" si="5"/>
        <v>-10</v>
      </c>
      <c r="AA20" s="10"/>
    </row>
    <row r="21" spans="2:27" x14ac:dyDescent="0.2">
      <c r="B21" s="60">
        <f t="shared" si="6"/>
        <v>16</v>
      </c>
      <c r="C21" s="57" t="s">
        <v>237</v>
      </c>
      <c r="D21" s="62" t="s">
        <v>2</v>
      </c>
      <c r="E21" s="64">
        <f t="shared" si="0"/>
        <v>37</v>
      </c>
      <c r="F21" s="65">
        <f t="shared" si="1"/>
        <v>37</v>
      </c>
      <c r="G21" s="65">
        <v>15</v>
      </c>
      <c r="H21" s="65">
        <v>7</v>
      </c>
      <c r="I21" s="65">
        <v>15</v>
      </c>
      <c r="J21" s="65">
        <v>56</v>
      </c>
      <c r="K21" s="65">
        <v>50</v>
      </c>
      <c r="L21" s="65">
        <f t="shared" si="2"/>
        <v>6</v>
      </c>
      <c r="M21" s="3"/>
      <c r="N21" s="10"/>
      <c r="P21" s="57" t="s">
        <v>256</v>
      </c>
      <c r="Q21" s="62" t="s">
        <v>9</v>
      </c>
      <c r="R21" s="64">
        <f t="shared" si="3"/>
        <v>80</v>
      </c>
      <c r="S21" s="65">
        <f t="shared" si="4"/>
        <v>83</v>
      </c>
      <c r="T21" s="65">
        <v>27</v>
      </c>
      <c r="U21" s="65">
        <v>26</v>
      </c>
      <c r="V21" s="65">
        <v>30</v>
      </c>
      <c r="W21" s="65">
        <v>103</v>
      </c>
      <c r="X21" s="65">
        <v>104</v>
      </c>
      <c r="Y21" s="65">
        <f t="shared" si="5"/>
        <v>-1</v>
      </c>
      <c r="AA21" s="10"/>
    </row>
    <row r="22" spans="2:27" x14ac:dyDescent="0.2">
      <c r="B22" s="60">
        <f t="shared" si="6"/>
        <v>17</v>
      </c>
      <c r="C22" s="57" t="s">
        <v>84</v>
      </c>
      <c r="D22" s="62" t="s">
        <v>9</v>
      </c>
      <c r="E22" s="64">
        <f t="shared" si="0"/>
        <v>37</v>
      </c>
      <c r="F22" s="65">
        <f t="shared" si="1"/>
        <v>41</v>
      </c>
      <c r="G22" s="65">
        <v>10</v>
      </c>
      <c r="H22" s="65">
        <v>17</v>
      </c>
      <c r="I22" s="65">
        <v>14</v>
      </c>
      <c r="J22" s="65">
        <v>53</v>
      </c>
      <c r="K22" s="65">
        <v>59</v>
      </c>
      <c r="L22" s="65">
        <f t="shared" si="2"/>
        <v>-6</v>
      </c>
      <c r="M22" s="3"/>
      <c r="N22" s="10"/>
      <c r="P22" s="57" t="s">
        <v>237</v>
      </c>
      <c r="Q22" s="62" t="s">
        <v>2</v>
      </c>
      <c r="R22" s="64">
        <f t="shared" si="3"/>
        <v>37</v>
      </c>
      <c r="S22" s="65">
        <f t="shared" si="4"/>
        <v>37</v>
      </c>
      <c r="T22" s="65">
        <v>15</v>
      </c>
      <c r="U22" s="65">
        <v>7</v>
      </c>
      <c r="V22" s="65">
        <v>15</v>
      </c>
      <c r="W22" s="65">
        <v>56</v>
      </c>
      <c r="X22" s="65">
        <v>50</v>
      </c>
      <c r="Y22" s="65">
        <f t="shared" si="5"/>
        <v>6</v>
      </c>
      <c r="AA22" s="10"/>
    </row>
    <row r="23" spans="2:27" x14ac:dyDescent="0.2">
      <c r="B23" s="60">
        <f t="shared" si="6"/>
        <v>18</v>
      </c>
      <c r="C23" s="57" t="s">
        <v>371</v>
      </c>
      <c r="D23" s="62" t="s">
        <v>35</v>
      </c>
      <c r="E23" s="64">
        <f t="shared" si="0"/>
        <v>33</v>
      </c>
      <c r="F23" s="65">
        <f t="shared" si="1"/>
        <v>36</v>
      </c>
      <c r="G23" s="65">
        <v>12</v>
      </c>
      <c r="H23" s="65">
        <v>9</v>
      </c>
      <c r="I23" s="65">
        <v>15</v>
      </c>
      <c r="J23" s="65">
        <v>44</v>
      </c>
      <c r="K23" s="65">
        <v>50</v>
      </c>
      <c r="L23" s="65">
        <f t="shared" si="2"/>
        <v>-6</v>
      </c>
      <c r="M23" s="3"/>
      <c r="N23" s="10"/>
      <c r="P23" s="57" t="s">
        <v>67</v>
      </c>
      <c r="Q23" s="62" t="s">
        <v>66</v>
      </c>
      <c r="R23" s="64">
        <f t="shared" si="3"/>
        <v>2</v>
      </c>
      <c r="S23" s="65">
        <f t="shared" si="4"/>
        <v>5</v>
      </c>
      <c r="T23" s="65">
        <v>1</v>
      </c>
      <c r="U23" s="65">
        <v>0</v>
      </c>
      <c r="V23" s="65">
        <v>4</v>
      </c>
      <c r="W23" s="65">
        <v>5</v>
      </c>
      <c r="X23" s="65">
        <v>10</v>
      </c>
      <c r="Y23" s="65">
        <f t="shared" si="5"/>
        <v>-5</v>
      </c>
      <c r="AA23" s="10"/>
    </row>
    <row r="24" spans="2:27" x14ac:dyDescent="0.2">
      <c r="B24" s="60">
        <f t="shared" si="6"/>
        <v>19</v>
      </c>
      <c r="C24" s="57" t="s">
        <v>365</v>
      </c>
      <c r="D24" s="62" t="s">
        <v>41</v>
      </c>
      <c r="E24" s="64">
        <f t="shared" si="0"/>
        <v>32</v>
      </c>
      <c r="F24" s="65">
        <f t="shared" si="1"/>
        <v>34</v>
      </c>
      <c r="G24" s="65">
        <v>12</v>
      </c>
      <c r="H24" s="65">
        <v>8</v>
      </c>
      <c r="I24" s="65">
        <v>14</v>
      </c>
      <c r="J24" s="65">
        <v>52</v>
      </c>
      <c r="K24" s="65">
        <v>52</v>
      </c>
      <c r="L24" s="65">
        <f t="shared" si="2"/>
        <v>0</v>
      </c>
      <c r="M24" s="3"/>
      <c r="N24" s="10"/>
      <c r="P24" s="57" t="s">
        <v>280</v>
      </c>
      <c r="Q24" s="62" t="s">
        <v>116</v>
      </c>
      <c r="R24" s="64">
        <f t="shared" si="3"/>
        <v>32</v>
      </c>
      <c r="S24" s="65">
        <f t="shared" si="4"/>
        <v>30</v>
      </c>
      <c r="T24" s="65">
        <v>11</v>
      </c>
      <c r="U24" s="65">
        <v>10</v>
      </c>
      <c r="V24" s="65">
        <v>9</v>
      </c>
      <c r="W24" s="65">
        <v>42</v>
      </c>
      <c r="X24" s="65">
        <v>35</v>
      </c>
      <c r="Y24" s="65">
        <f t="shared" si="5"/>
        <v>7</v>
      </c>
      <c r="AA24" s="10"/>
    </row>
    <row r="25" spans="2:27" x14ac:dyDescent="0.2">
      <c r="B25" s="60">
        <f t="shared" si="6"/>
        <v>20</v>
      </c>
      <c r="C25" s="57" t="s">
        <v>225</v>
      </c>
      <c r="D25" s="62" t="s">
        <v>116</v>
      </c>
      <c r="E25" s="64">
        <f t="shared" si="0"/>
        <v>32</v>
      </c>
      <c r="F25" s="65">
        <f t="shared" si="1"/>
        <v>31</v>
      </c>
      <c r="G25" s="65">
        <v>12</v>
      </c>
      <c r="H25" s="65">
        <v>8</v>
      </c>
      <c r="I25" s="65">
        <v>11</v>
      </c>
      <c r="J25" s="65">
        <v>44</v>
      </c>
      <c r="K25" s="65">
        <v>50</v>
      </c>
      <c r="L25" s="65">
        <f t="shared" si="2"/>
        <v>-6</v>
      </c>
      <c r="M25" s="3"/>
      <c r="N25" s="10"/>
      <c r="P25" s="57" t="s">
        <v>46</v>
      </c>
      <c r="Q25" s="62" t="s">
        <v>35</v>
      </c>
      <c r="R25" s="64">
        <f t="shared" si="3"/>
        <v>1</v>
      </c>
      <c r="S25" s="65">
        <f t="shared" si="4"/>
        <v>2</v>
      </c>
      <c r="T25" s="65">
        <v>0</v>
      </c>
      <c r="U25" s="65">
        <v>1</v>
      </c>
      <c r="V25" s="65">
        <v>1</v>
      </c>
      <c r="W25" s="65">
        <v>2</v>
      </c>
      <c r="X25" s="65">
        <v>3</v>
      </c>
      <c r="Y25" s="65">
        <f t="shared" si="5"/>
        <v>-1</v>
      </c>
      <c r="AA25" s="10"/>
    </row>
    <row r="26" spans="2:27" x14ac:dyDescent="0.2">
      <c r="B26" s="60">
        <f t="shared" si="6"/>
        <v>21</v>
      </c>
      <c r="C26" s="57" t="s">
        <v>280</v>
      </c>
      <c r="D26" s="62" t="s">
        <v>116</v>
      </c>
      <c r="E26" s="64">
        <f t="shared" si="0"/>
        <v>32</v>
      </c>
      <c r="F26" s="65">
        <f t="shared" si="1"/>
        <v>30</v>
      </c>
      <c r="G26" s="65">
        <v>11</v>
      </c>
      <c r="H26" s="65">
        <v>10</v>
      </c>
      <c r="I26" s="65">
        <v>9</v>
      </c>
      <c r="J26" s="65">
        <v>42</v>
      </c>
      <c r="K26" s="65">
        <v>35</v>
      </c>
      <c r="L26" s="65">
        <f t="shared" si="2"/>
        <v>7</v>
      </c>
      <c r="M26" s="3"/>
      <c r="N26" s="10"/>
      <c r="P26" s="54" t="s">
        <v>222</v>
      </c>
      <c r="Q26" s="63" t="s">
        <v>64</v>
      </c>
      <c r="R26" s="64">
        <f t="shared" si="3"/>
        <v>20</v>
      </c>
      <c r="S26" s="65">
        <f t="shared" si="4"/>
        <v>19</v>
      </c>
      <c r="T26" s="65">
        <v>10</v>
      </c>
      <c r="U26" s="65">
        <v>0</v>
      </c>
      <c r="V26" s="65">
        <v>9</v>
      </c>
      <c r="W26" s="65">
        <v>31</v>
      </c>
      <c r="X26" s="65">
        <v>26</v>
      </c>
      <c r="Y26" s="65">
        <f t="shared" si="5"/>
        <v>5</v>
      </c>
      <c r="AA26" s="10"/>
    </row>
    <row r="27" spans="2:27" x14ac:dyDescent="0.2">
      <c r="B27" s="60">
        <f t="shared" si="6"/>
        <v>22</v>
      </c>
      <c r="C27" s="57" t="s">
        <v>109</v>
      </c>
      <c r="D27" s="62" t="s">
        <v>13</v>
      </c>
      <c r="E27" s="64">
        <f t="shared" si="0"/>
        <v>30</v>
      </c>
      <c r="F27" s="65">
        <f t="shared" si="1"/>
        <v>28</v>
      </c>
      <c r="G27" s="65">
        <v>12</v>
      </c>
      <c r="H27" s="65">
        <v>6</v>
      </c>
      <c r="I27" s="65">
        <v>10</v>
      </c>
      <c r="J27" s="65">
        <v>37</v>
      </c>
      <c r="K27" s="65">
        <v>21</v>
      </c>
      <c r="L27" s="65">
        <f t="shared" si="2"/>
        <v>16</v>
      </c>
      <c r="M27" s="3"/>
      <c r="N27" s="10"/>
      <c r="P27" s="57" t="s">
        <v>265</v>
      </c>
      <c r="Q27" s="62" t="s">
        <v>0</v>
      </c>
      <c r="R27" s="64">
        <f t="shared" si="3"/>
        <v>90</v>
      </c>
      <c r="S27" s="65">
        <f t="shared" si="4"/>
        <v>71</v>
      </c>
      <c r="T27" s="65">
        <v>37</v>
      </c>
      <c r="U27" s="65">
        <v>16</v>
      </c>
      <c r="V27" s="65">
        <v>18</v>
      </c>
      <c r="W27" s="65">
        <v>104</v>
      </c>
      <c r="X27" s="65">
        <v>74</v>
      </c>
      <c r="Y27" s="65">
        <f t="shared" si="5"/>
        <v>30</v>
      </c>
      <c r="AA27" s="10"/>
    </row>
    <row r="28" spans="2:27" x14ac:dyDescent="0.2">
      <c r="B28" s="60">
        <f t="shared" si="6"/>
        <v>23</v>
      </c>
      <c r="C28" s="61" t="s">
        <v>78</v>
      </c>
      <c r="D28" s="62" t="s">
        <v>55</v>
      </c>
      <c r="E28" s="64">
        <f t="shared" si="0"/>
        <v>29</v>
      </c>
      <c r="F28" s="65">
        <f t="shared" si="1"/>
        <v>34</v>
      </c>
      <c r="G28" s="65">
        <v>7</v>
      </c>
      <c r="H28" s="65">
        <v>15</v>
      </c>
      <c r="I28" s="65">
        <v>12</v>
      </c>
      <c r="J28" s="65">
        <v>34</v>
      </c>
      <c r="K28" s="65">
        <v>53</v>
      </c>
      <c r="L28" s="65">
        <f t="shared" si="2"/>
        <v>-19</v>
      </c>
      <c r="M28" s="3"/>
      <c r="N28" s="10"/>
      <c r="P28" s="57" t="s">
        <v>263</v>
      </c>
      <c r="Q28" s="62" t="s">
        <v>35</v>
      </c>
      <c r="R28" s="64">
        <f t="shared" si="3"/>
        <v>22</v>
      </c>
      <c r="S28" s="65">
        <f t="shared" si="4"/>
        <v>24</v>
      </c>
      <c r="T28" s="65">
        <v>7</v>
      </c>
      <c r="U28" s="65">
        <v>8</v>
      </c>
      <c r="V28" s="65">
        <v>9</v>
      </c>
      <c r="W28" s="65">
        <v>34</v>
      </c>
      <c r="X28" s="65">
        <v>35</v>
      </c>
      <c r="Y28" s="65">
        <f t="shared" si="5"/>
        <v>-1</v>
      </c>
      <c r="AA28" s="10"/>
    </row>
    <row r="29" spans="2:27" x14ac:dyDescent="0.2">
      <c r="B29" s="60">
        <f t="shared" si="6"/>
        <v>24</v>
      </c>
      <c r="C29" s="57" t="s">
        <v>268</v>
      </c>
      <c r="D29" s="62" t="s">
        <v>9</v>
      </c>
      <c r="E29" s="64">
        <f t="shared" si="0"/>
        <v>28</v>
      </c>
      <c r="F29" s="65">
        <f t="shared" si="1"/>
        <v>30</v>
      </c>
      <c r="G29" s="65">
        <v>8</v>
      </c>
      <c r="H29" s="65">
        <v>12</v>
      </c>
      <c r="I29" s="65">
        <v>10</v>
      </c>
      <c r="J29" s="65">
        <v>28</v>
      </c>
      <c r="K29" s="65">
        <v>38</v>
      </c>
      <c r="L29" s="65">
        <f t="shared" si="2"/>
        <v>-10</v>
      </c>
      <c r="M29" s="3"/>
      <c r="N29" s="10"/>
      <c r="P29" s="57" t="s">
        <v>259</v>
      </c>
      <c r="Q29" s="62" t="s">
        <v>66</v>
      </c>
      <c r="R29" s="64">
        <f t="shared" si="3"/>
        <v>8</v>
      </c>
      <c r="S29" s="65">
        <f t="shared" si="4"/>
        <v>10</v>
      </c>
      <c r="T29" s="65">
        <v>2</v>
      </c>
      <c r="U29" s="65">
        <v>4</v>
      </c>
      <c r="V29" s="65">
        <v>4</v>
      </c>
      <c r="W29" s="65">
        <v>12</v>
      </c>
      <c r="X29" s="65">
        <v>18</v>
      </c>
      <c r="Y29" s="65">
        <f t="shared" si="5"/>
        <v>-6</v>
      </c>
      <c r="AA29" s="10"/>
    </row>
    <row r="30" spans="2:27" x14ac:dyDescent="0.2">
      <c r="B30" s="60">
        <f t="shared" si="6"/>
        <v>25</v>
      </c>
      <c r="C30" s="57" t="s">
        <v>263</v>
      </c>
      <c r="D30" s="62" t="s">
        <v>35</v>
      </c>
      <c r="E30" s="64">
        <f t="shared" si="0"/>
        <v>22</v>
      </c>
      <c r="F30" s="65">
        <f t="shared" si="1"/>
        <v>24</v>
      </c>
      <c r="G30" s="65">
        <v>7</v>
      </c>
      <c r="H30" s="65">
        <v>8</v>
      </c>
      <c r="I30" s="65">
        <v>9</v>
      </c>
      <c r="J30" s="65">
        <v>34</v>
      </c>
      <c r="K30" s="65">
        <v>35</v>
      </c>
      <c r="L30" s="65">
        <f t="shared" si="2"/>
        <v>-1</v>
      </c>
      <c r="M30" s="3"/>
      <c r="N30" s="10"/>
      <c r="P30" s="57" t="s">
        <v>255</v>
      </c>
      <c r="Q30" s="62" t="s">
        <v>21</v>
      </c>
      <c r="R30" s="64">
        <f t="shared" si="3"/>
        <v>116</v>
      </c>
      <c r="S30" s="65">
        <f t="shared" si="4"/>
        <v>96</v>
      </c>
      <c r="T30" s="65">
        <v>46</v>
      </c>
      <c r="U30" s="65">
        <v>24</v>
      </c>
      <c r="V30" s="65">
        <v>26</v>
      </c>
      <c r="W30" s="65">
        <v>158</v>
      </c>
      <c r="X30" s="65">
        <v>105</v>
      </c>
      <c r="Y30" s="65">
        <f t="shared" si="5"/>
        <v>53</v>
      </c>
      <c r="AA30" s="10"/>
    </row>
    <row r="31" spans="2:27" x14ac:dyDescent="0.2">
      <c r="B31" s="60">
        <f t="shared" si="6"/>
        <v>26</v>
      </c>
      <c r="C31" s="57" t="s">
        <v>153</v>
      </c>
      <c r="D31" s="62" t="s">
        <v>15</v>
      </c>
      <c r="E31" s="64">
        <f t="shared" si="0"/>
        <v>22</v>
      </c>
      <c r="F31" s="65">
        <f t="shared" si="1"/>
        <v>24</v>
      </c>
      <c r="G31" s="65">
        <v>7</v>
      </c>
      <c r="H31" s="65">
        <v>8</v>
      </c>
      <c r="I31" s="65">
        <v>9</v>
      </c>
      <c r="J31" s="65">
        <v>31</v>
      </c>
      <c r="K31" s="65">
        <v>39</v>
      </c>
      <c r="L31" s="65">
        <f t="shared" si="2"/>
        <v>-8</v>
      </c>
      <c r="M31" s="3"/>
      <c r="N31" s="10"/>
      <c r="P31" s="57" t="s">
        <v>43</v>
      </c>
      <c r="Q31" s="62" t="s">
        <v>6</v>
      </c>
      <c r="R31" s="64">
        <f t="shared" si="3"/>
        <v>1</v>
      </c>
      <c r="S31" s="65">
        <f t="shared" si="4"/>
        <v>2</v>
      </c>
      <c r="T31" s="65">
        <v>0</v>
      </c>
      <c r="U31" s="65">
        <v>1</v>
      </c>
      <c r="V31" s="65">
        <v>1</v>
      </c>
      <c r="W31" s="65">
        <v>3</v>
      </c>
      <c r="X31" s="65">
        <v>5</v>
      </c>
      <c r="Y31" s="65">
        <f t="shared" si="5"/>
        <v>-2</v>
      </c>
      <c r="AA31" s="10"/>
    </row>
    <row r="32" spans="2:27" x14ac:dyDescent="0.25">
      <c r="B32" s="60">
        <f t="shared" si="6"/>
        <v>27</v>
      </c>
      <c r="C32" s="54" t="s">
        <v>56</v>
      </c>
      <c r="D32" s="63" t="s">
        <v>55</v>
      </c>
      <c r="E32" s="64">
        <f t="shared" si="0"/>
        <v>21</v>
      </c>
      <c r="F32" s="65">
        <f t="shared" si="1"/>
        <v>17</v>
      </c>
      <c r="G32" s="65">
        <v>8</v>
      </c>
      <c r="H32" s="65">
        <v>5</v>
      </c>
      <c r="I32" s="65">
        <v>4</v>
      </c>
      <c r="J32" s="65">
        <v>32</v>
      </c>
      <c r="K32" s="65">
        <v>19</v>
      </c>
      <c r="L32" s="65">
        <f t="shared" si="2"/>
        <v>13</v>
      </c>
      <c r="P32" s="57" t="s">
        <v>250</v>
      </c>
      <c r="Q32" s="62" t="s">
        <v>66</v>
      </c>
      <c r="R32" s="64">
        <f t="shared" si="3"/>
        <v>20</v>
      </c>
      <c r="S32" s="65">
        <f t="shared" si="4"/>
        <v>23</v>
      </c>
      <c r="T32" s="65">
        <v>8</v>
      </c>
      <c r="U32" s="65">
        <v>4</v>
      </c>
      <c r="V32" s="65">
        <v>11</v>
      </c>
      <c r="W32" s="65">
        <v>33</v>
      </c>
      <c r="X32" s="65">
        <v>42</v>
      </c>
      <c r="Y32" s="65">
        <f t="shared" si="5"/>
        <v>-9</v>
      </c>
    </row>
    <row r="33" spans="2:27" x14ac:dyDescent="0.2">
      <c r="B33" s="60">
        <f t="shared" si="6"/>
        <v>28</v>
      </c>
      <c r="C33" s="54" t="s">
        <v>222</v>
      </c>
      <c r="D33" s="63" t="s">
        <v>64</v>
      </c>
      <c r="E33" s="64">
        <f t="shared" si="0"/>
        <v>20</v>
      </c>
      <c r="F33" s="65">
        <f t="shared" si="1"/>
        <v>19</v>
      </c>
      <c r="G33" s="65">
        <v>10</v>
      </c>
      <c r="H33" s="65">
        <v>0</v>
      </c>
      <c r="I33" s="65">
        <v>9</v>
      </c>
      <c r="J33" s="65">
        <v>31</v>
      </c>
      <c r="K33" s="65">
        <v>26</v>
      </c>
      <c r="L33" s="65">
        <f t="shared" si="2"/>
        <v>5</v>
      </c>
      <c r="M33" s="3"/>
      <c r="N33" s="10"/>
      <c r="P33" s="54" t="s">
        <v>7</v>
      </c>
      <c r="Q33" s="62" t="s">
        <v>6</v>
      </c>
      <c r="R33" s="64">
        <f t="shared" si="3"/>
        <v>0</v>
      </c>
      <c r="S33" s="65">
        <f t="shared" si="4"/>
        <v>2</v>
      </c>
      <c r="T33" s="65">
        <v>0</v>
      </c>
      <c r="U33" s="65">
        <v>0</v>
      </c>
      <c r="V33" s="65">
        <v>2</v>
      </c>
      <c r="W33" s="65">
        <v>0</v>
      </c>
      <c r="X33" s="65">
        <v>5</v>
      </c>
      <c r="Y33" s="65">
        <f t="shared" si="5"/>
        <v>-5</v>
      </c>
      <c r="AA33" s="10"/>
    </row>
    <row r="34" spans="2:27" x14ac:dyDescent="0.2">
      <c r="B34" s="60">
        <f t="shared" si="6"/>
        <v>29</v>
      </c>
      <c r="C34" s="57" t="s">
        <v>250</v>
      </c>
      <c r="D34" s="62" t="s">
        <v>66</v>
      </c>
      <c r="E34" s="64">
        <f t="shared" si="0"/>
        <v>20</v>
      </c>
      <c r="F34" s="65">
        <f t="shared" si="1"/>
        <v>23</v>
      </c>
      <c r="G34" s="65">
        <v>8</v>
      </c>
      <c r="H34" s="65">
        <v>4</v>
      </c>
      <c r="I34" s="65">
        <v>11</v>
      </c>
      <c r="J34" s="65">
        <v>33</v>
      </c>
      <c r="K34" s="65">
        <v>42</v>
      </c>
      <c r="L34" s="65">
        <f t="shared" si="2"/>
        <v>-9</v>
      </c>
      <c r="M34" s="3"/>
      <c r="N34" s="10"/>
      <c r="P34" s="57" t="s">
        <v>247</v>
      </c>
      <c r="Q34" s="62" t="s">
        <v>13</v>
      </c>
      <c r="R34" s="64">
        <f t="shared" si="3"/>
        <v>7</v>
      </c>
      <c r="S34" s="65">
        <f t="shared" si="4"/>
        <v>10</v>
      </c>
      <c r="T34" s="65">
        <v>1</v>
      </c>
      <c r="U34" s="65">
        <v>5</v>
      </c>
      <c r="V34" s="65">
        <v>4</v>
      </c>
      <c r="W34" s="65">
        <v>10</v>
      </c>
      <c r="X34" s="65">
        <v>17</v>
      </c>
      <c r="Y34" s="65">
        <f t="shared" si="5"/>
        <v>-7</v>
      </c>
      <c r="AA34" s="10"/>
    </row>
    <row r="35" spans="2:27" x14ac:dyDescent="0.2">
      <c r="B35" s="60">
        <f t="shared" si="6"/>
        <v>30</v>
      </c>
      <c r="C35" s="57" t="s">
        <v>164</v>
      </c>
      <c r="D35" s="62" t="s">
        <v>70</v>
      </c>
      <c r="E35" s="64">
        <f t="shared" si="0"/>
        <v>18</v>
      </c>
      <c r="F35" s="65">
        <f t="shared" si="1"/>
        <v>18</v>
      </c>
      <c r="G35" s="65">
        <v>7</v>
      </c>
      <c r="H35" s="65">
        <v>4</v>
      </c>
      <c r="I35" s="65">
        <v>7</v>
      </c>
      <c r="J35" s="65">
        <v>25</v>
      </c>
      <c r="K35" s="65">
        <v>31</v>
      </c>
      <c r="L35" s="65">
        <f t="shared" si="2"/>
        <v>-6</v>
      </c>
      <c r="M35" s="3"/>
      <c r="N35" s="10"/>
      <c r="P35" s="57" t="s">
        <v>73</v>
      </c>
      <c r="Q35" s="62" t="s">
        <v>9</v>
      </c>
      <c r="R35" s="64">
        <f t="shared" si="3"/>
        <v>3</v>
      </c>
      <c r="S35" s="65">
        <f t="shared" si="4"/>
        <v>3</v>
      </c>
      <c r="T35" s="65">
        <v>0</v>
      </c>
      <c r="U35" s="65">
        <v>3</v>
      </c>
      <c r="V35" s="65">
        <v>0</v>
      </c>
      <c r="W35" s="65">
        <v>4</v>
      </c>
      <c r="X35" s="65">
        <v>4</v>
      </c>
      <c r="Y35" s="65">
        <f t="shared" si="5"/>
        <v>0</v>
      </c>
      <c r="AA35" s="10"/>
    </row>
    <row r="36" spans="2:27" x14ac:dyDescent="0.2">
      <c r="B36" s="60">
        <f t="shared" si="6"/>
        <v>31</v>
      </c>
      <c r="C36" s="57" t="s">
        <v>370</v>
      </c>
      <c r="D36" s="62" t="s">
        <v>25</v>
      </c>
      <c r="E36" s="64">
        <f t="shared" si="0"/>
        <v>17</v>
      </c>
      <c r="F36" s="65">
        <f t="shared" si="1"/>
        <v>16</v>
      </c>
      <c r="G36" s="65">
        <v>8</v>
      </c>
      <c r="H36" s="65">
        <v>1</v>
      </c>
      <c r="I36" s="65">
        <v>7</v>
      </c>
      <c r="J36" s="65">
        <v>27</v>
      </c>
      <c r="K36" s="65">
        <v>25</v>
      </c>
      <c r="L36" s="65">
        <f t="shared" si="2"/>
        <v>2</v>
      </c>
      <c r="M36" s="3"/>
      <c r="N36" s="10"/>
      <c r="P36" s="57" t="s">
        <v>62</v>
      </c>
      <c r="Q36" s="62" t="s">
        <v>2</v>
      </c>
      <c r="R36" s="64">
        <f t="shared" si="3"/>
        <v>2</v>
      </c>
      <c r="S36" s="65">
        <f t="shared" si="4"/>
        <v>3</v>
      </c>
      <c r="T36" s="65">
        <v>1</v>
      </c>
      <c r="U36" s="65">
        <v>0</v>
      </c>
      <c r="V36" s="65">
        <v>2</v>
      </c>
      <c r="W36" s="65">
        <v>4</v>
      </c>
      <c r="X36" s="65">
        <v>11</v>
      </c>
      <c r="Y36" s="65">
        <f t="shared" si="5"/>
        <v>-7</v>
      </c>
      <c r="AA36" s="10"/>
    </row>
    <row r="37" spans="2:27" x14ac:dyDescent="0.2">
      <c r="B37" s="60">
        <f t="shared" si="6"/>
        <v>32</v>
      </c>
      <c r="C37" s="57" t="s">
        <v>112</v>
      </c>
      <c r="D37" s="62" t="s">
        <v>41</v>
      </c>
      <c r="E37" s="64">
        <f t="shared" si="0"/>
        <v>14</v>
      </c>
      <c r="F37" s="65">
        <f t="shared" si="1"/>
        <v>13</v>
      </c>
      <c r="G37" s="65">
        <v>6</v>
      </c>
      <c r="H37" s="65">
        <v>2</v>
      </c>
      <c r="I37" s="65">
        <v>5</v>
      </c>
      <c r="J37" s="65">
        <v>26</v>
      </c>
      <c r="K37" s="65">
        <v>20</v>
      </c>
      <c r="L37" s="65">
        <f t="shared" si="2"/>
        <v>6</v>
      </c>
      <c r="M37" s="3"/>
      <c r="N37" s="10"/>
      <c r="P37" s="57" t="s">
        <v>71</v>
      </c>
      <c r="Q37" s="62" t="s">
        <v>70</v>
      </c>
      <c r="R37" s="64">
        <f t="shared" si="3"/>
        <v>2</v>
      </c>
      <c r="S37" s="65">
        <f t="shared" si="4"/>
        <v>3</v>
      </c>
      <c r="T37" s="65">
        <v>1</v>
      </c>
      <c r="U37" s="65">
        <v>0</v>
      </c>
      <c r="V37" s="65">
        <v>2</v>
      </c>
      <c r="W37" s="65">
        <v>4</v>
      </c>
      <c r="X37" s="65">
        <v>5</v>
      </c>
      <c r="Y37" s="65">
        <f t="shared" si="5"/>
        <v>-1</v>
      </c>
      <c r="AA37" s="10"/>
    </row>
    <row r="38" spans="2:27" x14ac:dyDescent="0.25">
      <c r="B38" s="60">
        <f t="shared" si="6"/>
        <v>33</v>
      </c>
      <c r="C38" s="57" t="s">
        <v>45</v>
      </c>
      <c r="D38" s="62" t="s">
        <v>2</v>
      </c>
      <c r="E38" s="64">
        <f t="shared" ref="E38:E69" si="7">G38*2+H38</f>
        <v>14</v>
      </c>
      <c r="F38" s="65">
        <f t="shared" ref="F38:F69" si="8">G38+H38+I38</f>
        <v>10</v>
      </c>
      <c r="G38" s="65">
        <v>5</v>
      </c>
      <c r="H38" s="65">
        <v>4</v>
      </c>
      <c r="I38" s="65">
        <v>1</v>
      </c>
      <c r="J38" s="65">
        <v>16</v>
      </c>
      <c r="K38" s="65">
        <v>11</v>
      </c>
      <c r="L38" s="65">
        <f t="shared" ref="L38:L69" si="9">J38-K38</f>
        <v>5</v>
      </c>
      <c r="P38" s="61" t="s">
        <v>71</v>
      </c>
      <c r="Q38" s="62" t="s">
        <v>35</v>
      </c>
      <c r="R38" s="64">
        <f t="shared" ref="R38:R69" si="10">T38*2+U38</f>
        <v>13</v>
      </c>
      <c r="S38" s="65">
        <f t="shared" ref="S38:S69" si="11">T38+U38+V38</f>
        <v>22</v>
      </c>
      <c r="T38" s="65">
        <v>3</v>
      </c>
      <c r="U38" s="65">
        <v>7</v>
      </c>
      <c r="V38" s="65">
        <v>12</v>
      </c>
      <c r="W38" s="65">
        <v>20</v>
      </c>
      <c r="X38" s="65">
        <v>38</v>
      </c>
      <c r="Y38" s="65">
        <f t="shared" ref="Y38:Y69" si="12">W38-X38</f>
        <v>-18</v>
      </c>
    </row>
    <row r="39" spans="2:27" x14ac:dyDescent="0.2">
      <c r="B39" s="60">
        <f t="shared" ref="B39:B70" si="13">B38+1</f>
        <v>34</v>
      </c>
      <c r="C39" s="57" t="s">
        <v>213</v>
      </c>
      <c r="D39" s="62" t="s">
        <v>9</v>
      </c>
      <c r="E39" s="64">
        <f t="shared" si="7"/>
        <v>14</v>
      </c>
      <c r="F39" s="65">
        <f t="shared" si="8"/>
        <v>15</v>
      </c>
      <c r="G39" s="65">
        <v>5</v>
      </c>
      <c r="H39" s="65">
        <v>4</v>
      </c>
      <c r="I39" s="65">
        <v>6</v>
      </c>
      <c r="J39" s="65">
        <v>18</v>
      </c>
      <c r="K39" s="65">
        <v>24</v>
      </c>
      <c r="L39" s="65">
        <f t="shared" si="9"/>
        <v>-6</v>
      </c>
      <c r="M39" s="3"/>
      <c r="N39" s="10"/>
      <c r="P39" s="57" t="s">
        <v>210</v>
      </c>
      <c r="Q39" s="62" t="s">
        <v>48</v>
      </c>
      <c r="R39" s="64">
        <f t="shared" si="10"/>
        <v>6</v>
      </c>
      <c r="S39" s="65">
        <f t="shared" si="11"/>
        <v>7</v>
      </c>
      <c r="T39" s="65">
        <v>2</v>
      </c>
      <c r="U39" s="65">
        <v>2</v>
      </c>
      <c r="V39" s="65">
        <v>3</v>
      </c>
      <c r="W39" s="65">
        <v>5</v>
      </c>
      <c r="X39" s="65">
        <v>5</v>
      </c>
      <c r="Y39" s="65">
        <f t="shared" si="12"/>
        <v>0</v>
      </c>
      <c r="AA39" s="10"/>
    </row>
    <row r="40" spans="2:27" x14ac:dyDescent="0.2">
      <c r="B40" s="60">
        <f t="shared" si="13"/>
        <v>35</v>
      </c>
      <c r="C40" s="57" t="s">
        <v>253</v>
      </c>
      <c r="D40" s="62" t="s">
        <v>99</v>
      </c>
      <c r="E40" s="64">
        <f t="shared" si="7"/>
        <v>14</v>
      </c>
      <c r="F40" s="65">
        <f t="shared" si="8"/>
        <v>23</v>
      </c>
      <c r="G40" s="65">
        <v>3</v>
      </c>
      <c r="H40" s="65">
        <v>8</v>
      </c>
      <c r="I40" s="65">
        <v>12</v>
      </c>
      <c r="J40" s="65">
        <v>32</v>
      </c>
      <c r="K40" s="65">
        <v>44</v>
      </c>
      <c r="L40" s="65">
        <f t="shared" si="9"/>
        <v>-12</v>
      </c>
      <c r="M40" s="3"/>
      <c r="N40" s="10"/>
      <c r="P40" s="61" t="s">
        <v>210</v>
      </c>
      <c r="Q40" s="62" t="s">
        <v>9</v>
      </c>
      <c r="R40" s="64">
        <f t="shared" si="10"/>
        <v>60</v>
      </c>
      <c r="S40" s="65">
        <f t="shared" si="11"/>
        <v>66</v>
      </c>
      <c r="T40" s="65">
        <v>17</v>
      </c>
      <c r="U40" s="65">
        <v>26</v>
      </c>
      <c r="V40" s="65">
        <v>23</v>
      </c>
      <c r="W40" s="65">
        <v>74</v>
      </c>
      <c r="X40" s="65">
        <v>90</v>
      </c>
      <c r="Y40" s="65">
        <f t="shared" si="12"/>
        <v>-16</v>
      </c>
      <c r="AA40" s="10"/>
    </row>
    <row r="41" spans="2:27" x14ac:dyDescent="0.2">
      <c r="B41" s="60">
        <f t="shared" si="13"/>
        <v>36</v>
      </c>
      <c r="C41" s="61" t="s">
        <v>71</v>
      </c>
      <c r="D41" s="62" t="s">
        <v>35</v>
      </c>
      <c r="E41" s="64">
        <f t="shared" si="7"/>
        <v>13</v>
      </c>
      <c r="F41" s="65">
        <f t="shared" si="8"/>
        <v>22</v>
      </c>
      <c r="G41" s="65">
        <v>3</v>
      </c>
      <c r="H41" s="65">
        <v>7</v>
      </c>
      <c r="I41" s="65">
        <v>12</v>
      </c>
      <c r="J41" s="65">
        <v>20</v>
      </c>
      <c r="K41" s="65">
        <v>38</v>
      </c>
      <c r="L41" s="65">
        <f t="shared" si="9"/>
        <v>-18</v>
      </c>
      <c r="M41" s="3"/>
      <c r="N41" s="10"/>
      <c r="P41" s="57" t="s">
        <v>167</v>
      </c>
      <c r="Q41" s="62" t="s">
        <v>18</v>
      </c>
      <c r="R41" s="64">
        <f t="shared" si="10"/>
        <v>2</v>
      </c>
      <c r="S41" s="65">
        <f t="shared" si="11"/>
        <v>3</v>
      </c>
      <c r="T41" s="65">
        <v>1</v>
      </c>
      <c r="U41" s="65">
        <v>0</v>
      </c>
      <c r="V41" s="65">
        <v>2</v>
      </c>
      <c r="W41" s="65">
        <v>2</v>
      </c>
      <c r="X41" s="65">
        <v>5</v>
      </c>
      <c r="Y41" s="65">
        <f t="shared" si="12"/>
        <v>-3</v>
      </c>
      <c r="AA41" s="10"/>
    </row>
    <row r="42" spans="2:27" x14ac:dyDescent="0.2">
      <c r="B42" s="60">
        <f t="shared" si="13"/>
        <v>37</v>
      </c>
      <c r="C42" s="57" t="s">
        <v>364</v>
      </c>
      <c r="D42" s="62" t="s">
        <v>48</v>
      </c>
      <c r="E42" s="64">
        <f t="shared" si="7"/>
        <v>12</v>
      </c>
      <c r="F42" s="65">
        <f t="shared" si="8"/>
        <v>10</v>
      </c>
      <c r="G42" s="65">
        <v>5</v>
      </c>
      <c r="H42" s="65">
        <v>2</v>
      </c>
      <c r="I42" s="65">
        <v>3</v>
      </c>
      <c r="J42" s="65">
        <v>11</v>
      </c>
      <c r="K42" s="65">
        <v>7</v>
      </c>
      <c r="L42" s="65">
        <f t="shared" si="9"/>
        <v>4</v>
      </c>
      <c r="M42" s="3"/>
      <c r="N42" s="10"/>
      <c r="P42" s="57" t="s">
        <v>167</v>
      </c>
      <c r="Q42" s="62" t="s">
        <v>9</v>
      </c>
      <c r="R42" s="64">
        <f t="shared" si="10"/>
        <v>75</v>
      </c>
      <c r="S42" s="65">
        <f t="shared" si="11"/>
        <v>76</v>
      </c>
      <c r="T42" s="65">
        <v>29</v>
      </c>
      <c r="U42" s="65">
        <v>17</v>
      </c>
      <c r="V42" s="65">
        <v>30</v>
      </c>
      <c r="W42" s="65">
        <v>111</v>
      </c>
      <c r="X42" s="65">
        <v>101</v>
      </c>
      <c r="Y42" s="65">
        <f t="shared" si="12"/>
        <v>10</v>
      </c>
      <c r="AA42" s="10"/>
    </row>
    <row r="43" spans="2:27" x14ac:dyDescent="0.25">
      <c r="B43" s="60">
        <f t="shared" si="13"/>
        <v>38</v>
      </c>
      <c r="C43" s="54" t="s">
        <v>14</v>
      </c>
      <c r="D43" s="63" t="s">
        <v>18</v>
      </c>
      <c r="E43" s="64">
        <f t="shared" si="7"/>
        <v>11</v>
      </c>
      <c r="F43" s="65">
        <f t="shared" si="8"/>
        <v>10</v>
      </c>
      <c r="G43" s="65">
        <v>5</v>
      </c>
      <c r="H43" s="65">
        <v>1</v>
      </c>
      <c r="I43" s="65">
        <v>4</v>
      </c>
      <c r="J43" s="65">
        <v>17</v>
      </c>
      <c r="K43" s="65">
        <v>16</v>
      </c>
      <c r="L43" s="65">
        <f t="shared" si="9"/>
        <v>1</v>
      </c>
      <c r="P43" s="57" t="s">
        <v>80</v>
      </c>
      <c r="Q43" s="62" t="s">
        <v>9</v>
      </c>
      <c r="R43" s="64">
        <f t="shared" si="10"/>
        <v>4</v>
      </c>
      <c r="S43" s="65">
        <f t="shared" si="11"/>
        <v>7</v>
      </c>
      <c r="T43" s="65">
        <v>1</v>
      </c>
      <c r="U43" s="65">
        <v>2</v>
      </c>
      <c r="V43" s="65">
        <v>4</v>
      </c>
      <c r="W43" s="65">
        <v>4</v>
      </c>
      <c r="X43" s="65">
        <v>20</v>
      </c>
      <c r="Y43" s="65">
        <f t="shared" si="12"/>
        <v>-16</v>
      </c>
    </row>
    <row r="44" spans="2:27" x14ac:dyDescent="0.25">
      <c r="B44" s="60">
        <f t="shared" si="13"/>
        <v>39</v>
      </c>
      <c r="C44" s="57" t="s">
        <v>22</v>
      </c>
      <c r="D44" s="62" t="s">
        <v>25</v>
      </c>
      <c r="E44" s="64">
        <f t="shared" si="7"/>
        <v>11</v>
      </c>
      <c r="F44" s="65">
        <f t="shared" si="8"/>
        <v>10</v>
      </c>
      <c r="G44" s="65">
        <v>5</v>
      </c>
      <c r="H44" s="65">
        <v>1</v>
      </c>
      <c r="I44" s="65">
        <v>4</v>
      </c>
      <c r="J44" s="65">
        <v>13</v>
      </c>
      <c r="K44" s="65">
        <v>12</v>
      </c>
      <c r="L44" s="65">
        <f t="shared" si="9"/>
        <v>1</v>
      </c>
      <c r="P44" s="57" t="s">
        <v>225</v>
      </c>
      <c r="Q44" s="62" t="s">
        <v>116</v>
      </c>
      <c r="R44" s="64">
        <f t="shared" si="10"/>
        <v>32</v>
      </c>
      <c r="S44" s="65">
        <f t="shared" si="11"/>
        <v>31</v>
      </c>
      <c r="T44" s="65">
        <v>12</v>
      </c>
      <c r="U44" s="65">
        <v>8</v>
      </c>
      <c r="V44" s="65">
        <v>11</v>
      </c>
      <c r="W44" s="65">
        <v>44</v>
      </c>
      <c r="X44" s="65">
        <v>50</v>
      </c>
      <c r="Y44" s="65">
        <f t="shared" si="12"/>
        <v>-6</v>
      </c>
    </row>
    <row r="45" spans="2:27" x14ac:dyDescent="0.2">
      <c r="B45" s="60">
        <f t="shared" si="13"/>
        <v>40</v>
      </c>
      <c r="C45" s="57" t="s">
        <v>363</v>
      </c>
      <c r="D45" s="62" t="s">
        <v>70</v>
      </c>
      <c r="E45" s="64">
        <f t="shared" si="7"/>
        <v>11</v>
      </c>
      <c r="F45" s="65">
        <f t="shared" si="8"/>
        <v>12</v>
      </c>
      <c r="G45" s="65">
        <v>4</v>
      </c>
      <c r="H45" s="65">
        <v>3</v>
      </c>
      <c r="I45" s="65">
        <v>5</v>
      </c>
      <c r="J45" s="65">
        <v>17</v>
      </c>
      <c r="K45" s="65">
        <v>20</v>
      </c>
      <c r="L45" s="65">
        <f t="shared" si="9"/>
        <v>-3</v>
      </c>
      <c r="M45" s="3"/>
      <c r="N45" s="10"/>
      <c r="P45" s="57" t="s">
        <v>368</v>
      </c>
      <c r="Q45" s="62" t="s">
        <v>25</v>
      </c>
      <c r="R45" s="64">
        <f t="shared" si="10"/>
        <v>6</v>
      </c>
      <c r="S45" s="65">
        <f t="shared" si="11"/>
        <v>6</v>
      </c>
      <c r="T45" s="65">
        <v>1</v>
      </c>
      <c r="U45" s="65">
        <v>4</v>
      </c>
      <c r="V45" s="65">
        <v>1</v>
      </c>
      <c r="W45" s="65">
        <v>4</v>
      </c>
      <c r="X45" s="65">
        <v>4</v>
      </c>
      <c r="Y45" s="65">
        <f t="shared" si="12"/>
        <v>0</v>
      </c>
      <c r="AA45" s="10"/>
    </row>
    <row r="46" spans="2:27" x14ac:dyDescent="0.2">
      <c r="B46" s="60">
        <f t="shared" si="13"/>
        <v>41</v>
      </c>
      <c r="C46" s="61" t="s">
        <v>125</v>
      </c>
      <c r="D46" s="62" t="s">
        <v>0</v>
      </c>
      <c r="E46" s="64">
        <f t="shared" si="7"/>
        <v>10</v>
      </c>
      <c r="F46" s="65">
        <f t="shared" si="8"/>
        <v>16</v>
      </c>
      <c r="G46" s="65">
        <v>3</v>
      </c>
      <c r="H46" s="65">
        <v>4</v>
      </c>
      <c r="I46" s="65">
        <v>9</v>
      </c>
      <c r="J46" s="65">
        <v>11</v>
      </c>
      <c r="K46" s="65">
        <v>34</v>
      </c>
      <c r="L46" s="65">
        <f t="shared" si="9"/>
        <v>-23</v>
      </c>
      <c r="M46" s="3"/>
      <c r="N46" s="10"/>
      <c r="P46" s="57" t="s">
        <v>213</v>
      </c>
      <c r="Q46" s="62" t="s">
        <v>9</v>
      </c>
      <c r="R46" s="64">
        <f t="shared" si="10"/>
        <v>14</v>
      </c>
      <c r="S46" s="65">
        <f t="shared" si="11"/>
        <v>15</v>
      </c>
      <c r="T46" s="65">
        <v>5</v>
      </c>
      <c r="U46" s="65">
        <v>4</v>
      </c>
      <c r="V46" s="65">
        <v>6</v>
      </c>
      <c r="W46" s="65">
        <v>18</v>
      </c>
      <c r="X46" s="65">
        <v>24</v>
      </c>
      <c r="Y46" s="65">
        <f t="shared" si="12"/>
        <v>-6</v>
      </c>
      <c r="AA46" s="10"/>
    </row>
    <row r="47" spans="2:27" x14ac:dyDescent="0.2">
      <c r="B47" s="60">
        <f t="shared" si="13"/>
        <v>42</v>
      </c>
      <c r="C47" s="57" t="s">
        <v>118</v>
      </c>
      <c r="D47" s="62" t="s">
        <v>6</v>
      </c>
      <c r="E47" s="64">
        <f t="shared" si="7"/>
        <v>8</v>
      </c>
      <c r="F47" s="65">
        <f t="shared" si="8"/>
        <v>13</v>
      </c>
      <c r="G47" s="65">
        <v>3</v>
      </c>
      <c r="H47" s="65">
        <v>2</v>
      </c>
      <c r="I47" s="65">
        <v>8</v>
      </c>
      <c r="J47" s="65">
        <v>12</v>
      </c>
      <c r="K47" s="65">
        <v>22</v>
      </c>
      <c r="L47" s="65">
        <f t="shared" si="9"/>
        <v>-10</v>
      </c>
      <c r="M47" s="3"/>
      <c r="N47" s="10"/>
      <c r="P47" s="61" t="s">
        <v>369</v>
      </c>
      <c r="Q47" s="62" t="s">
        <v>87</v>
      </c>
      <c r="R47" s="64">
        <f t="shared" si="10"/>
        <v>130</v>
      </c>
      <c r="S47" s="65">
        <f t="shared" si="11"/>
        <v>117</v>
      </c>
      <c r="T47" s="65">
        <v>43</v>
      </c>
      <c r="U47" s="65">
        <v>44</v>
      </c>
      <c r="V47" s="65">
        <v>30</v>
      </c>
      <c r="W47" s="65">
        <v>159</v>
      </c>
      <c r="X47" s="65">
        <v>119</v>
      </c>
      <c r="Y47" s="65">
        <f t="shared" si="12"/>
        <v>40</v>
      </c>
      <c r="AA47" s="10"/>
    </row>
    <row r="48" spans="2:27" x14ac:dyDescent="0.2">
      <c r="B48" s="60">
        <f t="shared" si="13"/>
        <v>43</v>
      </c>
      <c r="C48" s="57" t="s">
        <v>259</v>
      </c>
      <c r="D48" s="62" t="s">
        <v>66</v>
      </c>
      <c r="E48" s="64">
        <f t="shared" si="7"/>
        <v>8</v>
      </c>
      <c r="F48" s="65">
        <f t="shared" si="8"/>
        <v>10</v>
      </c>
      <c r="G48" s="65">
        <v>2</v>
      </c>
      <c r="H48" s="65">
        <v>4</v>
      </c>
      <c r="I48" s="65">
        <v>4</v>
      </c>
      <c r="J48" s="65">
        <v>12</v>
      </c>
      <c r="K48" s="65">
        <v>18</v>
      </c>
      <c r="L48" s="65">
        <f t="shared" si="9"/>
        <v>-6</v>
      </c>
      <c r="M48" s="3"/>
      <c r="N48" s="10"/>
      <c r="P48" s="57" t="s">
        <v>209</v>
      </c>
      <c r="Q48" s="62" t="s">
        <v>35</v>
      </c>
      <c r="R48" s="64">
        <f t="shared" si="10"/>
        <v>1</v>
      </c>
      <c r="S48" s="65">
        <f t="shared" si="11"/>
        <v>4</v>
      </c>
      <c r="T48" s="65">
        <v>0</v>
      </c>
      <c r="U48" s="65">
        <v>1</v>
      </c>
      <c r="V48" s="65">
        <v>3</v>
      </c>
      <c r="W48" s="65">
        <v>2</v>
      </c>
      <c r="X48" s="65">
        <v>9</v>
      </c>
      <c r="Y48" s="65">
        <f t="shared" si="12"/>
        <v>-7</v>
      </c>
      <c r="AA48" s="10"/>
    </row>
    <row r="49" spans="2:27" x14ac:dyDescent="0.2">
      <c r="B49" s="60">
        <f t="shared" si="13"/>
        <v>44</v>
      </c>
      <c r="C49" s="57" t="s">
        <v>84</v>
      </c>
      <c r="D49" s="62" t="s">
        <v>116</v>
      </c>
      <c r="E49" s="64">
        <f t="shared" si="7"/>
        <v>7</v>
      </c>
      <c r="F49" s="65">
        <f t="shared" si="8"/>
        <v>6</v>
      </c>
      <c r="G49" s="65">
        <v>3</v>
      </c>
      <c r="H49" s="65">
        <v>1</v>
      </c>
      <c r="I49" s="65">
        <v>2</v>
      </c>
      <c r="J49" s="65">
        <v>5</v>
      </c>
      <c r="K49" s="65">
        <v>3</v>
      </c>
      <c r="L49" s="65">
        <f t="shared" si="9"/>
        <v>2</v>
      </c>
      <c r="M49" s="3"/>
      <c r="N49" s="10"/>
      <c r="P49" s="57" t="s">
        <v>19</v>
      </c>
      <c r="Q49" s="62" t="s">
        <v>6</v>
      </c>
      <c r="R49" s="64">
        <f t="shared" si="10"/>
        <v>0</v>
      </c>
      <c r="S49" s="65">
        <f t="shared" si="11"/>
        <v>2</v>
      </c>
      <c r="T49" s="65">
        <v>0</v>
      </c>
      <c r="U49" s="65">
        <v>0</v>
      </c>
      <c r="V49" s="65">
        <v>2</v>
      </c>
      <c r="W49" s="65">
        <v>2</v>
      </c>
      <c r="X49" s="65">
        <v>6</v>
      </c>
      <c r="Y49" s="65">
        <f t="shared" si="12"/>
        <v>-4</v>
      </c>
      <c r="AA49" s="10"/>
    </row>
    <row r="50" spans="2:27" x14ac:dyDescent="0.2">
      <c r="B50" s="60">
        <f t="shared" si="13"/>
        <v>45</v>
      </c>
      <c r="C50" s="57" t="s">
        <v>102</v>
      </c>
      <c r="D50" s="62" t="s">
        <v>48</v>
      </c>
      <c r="E50" s="64">
        <f t="shared" si="7"/>
        <v>7</v>
      </c>
      <c r="F50" s="65">
        <f t="shared" si="8"/>
        <v>10</v>
      </c>
      <c r="G50" s="65">
        <v>3</v>
      </c>
      <c r="H50" s="65">
        <v>1</v>
      </c>
      <c r="I50" s="65">
        <v>6</v>
      </c>
      <c r="J50" s="65">
        <v>17</v>
      </c>
      <c r="K50" s="65">
        <v>21</v>
      </c>
      <c r="L50" s="65">
        <f t="shared" si="9"/>
        <v>-4</v>
      </c>
      <c r="M50" s="3"/>
      <c r="N50" s="10"/>
      <c r="P50" s="57" t="s">
        <v>23</v>
      </c>
      <c r="Q50" s="62" t="s">
        <v>15</v>
      </c>
      <c r="R50" s="64">
        <f t="shared" si="10"/>
        <v>0</v>
      </c>
      <c r="S50" s="65">
        <f t="shared" si="11"/>
        <v>2</v>
      </c>
      <c r="T50" s="65">
        <v>0</v>
      </c>
      <c r="U50" s="65">
        <v>0</v>
      </c>
      <c r="V50" s="65">
        <v>2</v>
      </c>
      <c r="W50" s="65">
        <v>1</v>
      </c>
      <c r="X50" s="65">
        <v>3</v>
      </c>
      <c r="Y50" s="65">
        <f t="shared" si="12"/>
        <v>-2</v>
      </c>
      <c r="AA50" s="10"/>
    </row>
    <row r="51" spans="2:27" x14ac:dyDescent="0.2">
      <c r="B51" s="60">
        <f t="shared" si="13"/>
        <v>46</v>
      </c>
      <c r="C51" s="57" t="s">
        <v>234</v>
      </c>
      <c r="D51" s="62" t="s">
        <v>9</v>
      </c>
      <c r="E51" s="64">
        <f t="shared" si="7"/>
        <v>7</v>
      </c>
      <c r="F51" s="65">
        <f t="shared" si="8"/>
        <v>7</v>
      </c>
      <c r="G51" s="65">
        <v>3</v>
      </c>
      <c r="H51" s="65">
        <v>1</v>
      </c>
      <c r="I51" s="65">
        <v>3</v>
      </c>
      <c r="J51" s="65">
        <v>11</v>
      </c>
      <c r="K51" s="65">
        <v>17</v>
      </c>
      <c r="L51" s="65">
        <f t="shared" si="9"/>
        <v>-6</v>
      </c>
      <c r="M51" s="3"/>
      <c r="N51" s="10"/>
      <c r="P51" s="57" t="s">
        <v>39</v>
      </c>
      <c r="Q51" s="62" t="s">
        <v>87</v>
      </c>
      <c r="R51" s="64">
        <f t="shared" si="10"/>
        <v>94</v>
      </c>
      <c r="S51" s="65">
        <f t="shared" si="11"/>
        <v>78</v>
      </c>
      <c r="T51" s="65">
        <v>34</v>
      </c>
      <c r="U51" s="65">
        <v>26</v>
      </c>
      <c r="V51" s="65">
        <v>18</v>
      </c>
      <c r="W51" s="65">
        <v>108</v>
      </c>
      <c r="X51" s="65">
        <v>78</v>
      </c>
      <c r="Y51" s="65">
        <f t="shared" si="12"/>
        <v>30</v>
      </c>
      <c r="AA51" s="10"/>
    </row>
    <row r="52" spans="2:27" x14ac:dyDescent="0.25">
      <c r="B52" s="60">
        <f t="shared" si="13"/>
        <v>47</v>
      </c>
      <c r="C52" s="54" t="s">
        <v>65</v>
      </c>
      <c r="D52" s="63" t="s">
        <v>64</v>
      </c>
      <c r="E52" s="64">
        <f t="shared" si="7"/>
        <v>7</v>
      </c>
      <c r="F52" s="65">
        <f t="shared" si="8"/>
        <v>10</v>
      </c>
      <c r="G52" s="65">
        <v>1</v>
      </c>
      <c r="H52" s="65">
        <v>5</v>
      </c>
      <c r="I52" s="65">
        <v>4</v>
      </c>
      <c r="J52" s="65">
        <v>12</v>
      </c>
      <c r="K52" s="65">
        <v>18</v>
      </c>
      <c r="L52" s="65">
        <f t="shared" si="9"/>
        <v>-6</v>
      </c>
      <c r="N52" s="10"/>
      <c r="P52" s="57" t="s">
        <v>39</v>
      </c>
      <c r="Q52" s="62" t="s">
        <v>15</v>
      </c>
      <c r="R52" s="64">
        <f t="shared" si="10"/>
        <v>1</v>
      </c>
      <c r="S52" s="65">
        <f t="shared" si="11"/>
        <v>2</v>
      </c>
      <c r="T52" s="65">
        <v>0</v>
      </c>
      <c r="U52" s="65">
        <v>1</v>
      </c>
      <c r="V52" s="65">
        <v>1</v>
      </c>
      <c r="W52" s="65">
        <v>3</v>
      </c>
      <c r="X52" s="65">
        <v>5</v>
      </c>
      <c r="Y52" s="65">
        <f t="shared" si="12"/>
        <v>-2</v>
      </c>
      <c r="AA52" s="10"/>
    </row>
    <row r="53" spans="2:27" x14ac:dyDescent="0.2">
      <c r="B53" s="60">
        <f t="shared" si="13"/>
        <v>48</v>
      </c>
      <c r="C53" s="57" t="s">
        <v>247</v>
      </c>
      <c r="D53" s="62" t="s">
        <v>13</v>
      </c>
      <c r="E53" s="64">
        <f t="shared" si="7"/>
        <v>7</v>
      </c>
      <c r="F53" s="65">
        <f t="shared" si="8"/>
        <v>10</v>
      </c>
      <c r="G53" s="65">
        <v>1</v>
      </c>
      <c r="H53" s="65">
        <v>5</v>
      </c>
      <c r="I53" s="65">
        <v>4</v>
      </c>
      <c r="J53" s="65">
        <v>10</v>
      </c>
      <c r="K53" s="65">
        <v>17</v>
      </c>
      <c r="L53" s="65">
        <f t="shared" si="9"/>
        <v>-7</v>
      </c>
      <c r="M53" s="3"/>
      <c r="N53" s="10"/>
      <c r="P53" s="57" t="s">
        <v>361</v>
      </c>
      <c r="Q53" s="62" t="s">
        <v>18</v>
      </c>
      <c r="R53" s="64">
        <f t="shared" si="10"/>
        <v>0</v>
      </c>
      <c r="S53" s="65">
        <f t="shared" si="11"/>
        <v>2</v>
      </c>
      <c r="T53" s="65">
        <v>0</v>
      </c>
      <c r="U53" s="65">
        <v>0</v>
      </c>
      <c r="V53" s="65">
        <v>2</v>
      </c>
      <c r="W53" s="65">
        <v>2</v>
      </c>
      <c r="X53" s="65">
        <v>4</v>
      </c>
      <c r="Y53" s="65">
        <f t="shared" si="12"/>
        <v>-2</v>
      </c>
      <c r="AA53" s="10"/>
    </row>
    <row r="54" spans="2:27" x14ac:dyDescent="0.2">
      <c r="B54" s="60">
        <f t="shared" si="13"/>
        <v>49</v>
      </c>
      <c r="C54" s="57" t="s">
        <v>107</v>
      </c>
      <c r="D54" s="62" t="s">
        <v>25</v>
      </c>
      <c r="E54" s="64">
        <f t="shared" si="7"/>
        <v>6</v>
      </c>
      <c r="F54" s="65">
        <f t="shared" si="8"/>
        <v>6</v>
      </c>
      <c r="G54" s="65">
        <v>3</v>
      </c>
      <c r="H54" s="65">
        <v>0</v>
      </c>
      <c r="I54" s="65">
        <v>3</v>
      </c>
      <c r="J54" s="65">
        <v>10</v>
      </c>
      <c r="K54" s="65">
        <v>8</v>
      </c>
      <c r="L54" s="65">
        <f t="shared" si="9"/>
        <v>2</v>
      </c>
      <c r="M54" s="3"/>
      <c r="N54" s="10"/>
      <c r="P54" s="57" t="s">
        <v>175</v>
      </c>
      <c r="Q54" s="62" t="s">
        <v>35</v>
      </c>
      <c r="R54" s="64">
        <f t="shared" si="10"/>
        <v>1</v>
      </c>
      <c r="S54" s="65">
        <f t="shared" si="11"/>
        <v>2</v>
      </c>
      <c r="T54" s="65">
        <v>0</v>
      </c>
      <c r="U54" s="65">
        <v>1</v>
      </c>
      <c r="V54" s="65">
        <v>1</v>
      </c>
      <c r="W54" s="65">
        <v>3</v>
      </c>
      <c r="X54" s="65">
        <v>4</v>
      </c>
      <c r="Y54" s="65">
        <f t="shared" si="12"/>
        <v>-1</v>
      </c>
      <c r="AA54" s="10"/>
    </row>
    <row r="55" spans="2:27" x14ac:dyDescent="0.2">
      <c r="B55" s="60">
        <f t="shared" si="13"/>
        <v>50</v>
      </c>
      <c r="C55" s="57" t="s">
        <v>210</v>
      </c>
      <c r="D55" s="62" t="s">
        <v>48</v>
      </c>
      <c r="E55" s="64">
        <f t="shared" si="7"/>
        <v>6</v>
      </c>
      <c r="F55" s="65">
        <f t="shared" si="8"/>
        <v>7</v>
      </c>
      <c r="G55" s="65">
        <v>2</v>
      </c>
      <c r="H55" s="65">
        <v>2</v>
      </c>
      <c r="I55" s="65">
        <v>3</v>
      </c>
      <c r="J55" s="65">
        <v>5</v>
      </c>
      <c r="K55" s="65">
        <v>5</v>
      </c>
      <c r="L55" s="65">
        <f t="shared" si="9"/>
        <v>0</v>
      </c>
      <c r="M55" s="3"/>
      <c r="N55" s="10"/>
      <c r="P55" s="57" t="s">
        <v>11</v>
      </c>
      <c r="Q55" s="62" t="s">
        <v>9</v>
      </c>
      <c r="R55" s="64">
        <f t="shared" si="10"/>
        <v>0</v>
      </c>
      <c r="S55" s="65">
        <f t="shared" si="11"/>
        <v>2</v>
      </c>
      <c r="T55" s="65">
        <v>0</v>
      </c>
      <c r="U55" s="65">
        <v>0</v>
      </c>
      <c r="V55" s="65">
        <v>2</v>
      </c>
      <c r="W55" s="65">
        <v>0</v>
      </c>
      <c r="X55" s="65">
        <v>4</v>
      </c>
      <c r="Y55" s="65">
        <f t="shared" si="12"/>
        <v>-4</v>
      </c>
      <c r="AA55" s="10"/>
    </row>
    <row r="56" spans="2:27" x14ac:dyDescent="0.2">
      <c r="B56" s="60">
        <f t="shared" si="13"/>
        <v>51</v>
      </c>
      <c r="C56" s="57" t="s">
        <v>368</v>
      </c>
      <c r="D56" s="62" t="s">
        <v>25</v>
      </c>
      <c r="E56" s="64">
        <f t="shared" si="7"/>
        <v>6</v>
      </c>
      <c r="F56" s="65">
        <f t="shared" si="8"/>
        <v>6</v>
      </c>
      <c r="G56" s="65">
        <v>1</v>
      </c>
      <c r="H56" s="65">
        <v>4</v>
      </c>
      <c r="I56" s="65">
        <v>1</v>
      </c>
      <c r="J56" s="65">
        <v>4</v>
      </c>
      <c r="K56" s="65">
        <v>4</v>
      </c>
      <c r="L56" s="65">
        <f t="shared" si="9"/>
        <v>0</v>
      </c>
      <c r="M56" s="3"/>
      <c r="N56" s="10"/>
      <c r="P56" s="57" t="s">
        <v>367</v>
      </c>
      <c r="Q56" s="62" t="s">
        <v>70</v>
      </c>
      <c r="R56" s="64">
        <f t="shared" si="10"/>
        <v>5</v>
      </c>
      <c r="S56" s="65">
        <f t="shared" si="11"/>
        <v>5</v>
      </c>
      <c r="T56" s="65">
        <v>2</v>
      </c>
      <c r="U56" s="65">
        <v>1</v>
      </c>
      <c r="V56" s="65">
        <v>2</v>
      </c>
      <c r="W56" s="65">
        <v>8</v>
      </c>
      <c r="X56" s="65">
        <v>10</v>
      </c>
      <c r="Y56" s="65">
        <f t="shared" si="12"/>
        <v>-2</v>
      </c>
      <c r="AA56" s="10"/>
    </row>
    <row r="57" spans="2:27" x14ac:dyDescent="0.25">
      <c r="B57" s="60">
        <f t="shared" si="13"/>
        <v>52</v>
      </c>
      <c r="C57" s="54" t="s">
        <v>61</v>
      </c>
      <c r="D57" s="63" t="s">
        <v>21</v>
      </c>
      <c r="E57" s="64">
        <f t="shared" si="7"/>
        <v>5</v>
      </c>
      <c r="F57" s="65">
        <f t="shared" si="8"/>
        <v>4</v>
      </c>
      <c r="G57" s="65">
        <v>2</v>
      </c>
      <c r="H57" s="65">
        <v>1</v>
      </c>
      <c r="I57" s="65">
        <v>1</v>
      </c>
      <c r="J57" s="65">
        <v>9</v>
      </c>
      <c r="K57" s="65">
        <v>6</v>
      </c>
      <c r="L57" s="65">
        <f t="shared" si="9"/>
        <v>3</v>
      </c>
      <c r="M57" s="2"/>
      <c r="P57" s="57" t="s">
        <v>153</v>
      </c>
      <c r="Q57" s="62" t="s">
        <v>15</v>
      </c>
      <c r="R57" s="64">
        <f t="shared" si="10"/>
        <v>22</v>
      </c>
      <c r="S57" s="65">
        <f t="shared" si="11"/>
        <v>24</v>
      </c>
      <c r="T57" s="65">
        <v>7</v>
      </c>
      <c r="U57" s="65">
        <v>8</v>
      </c>
      <c r="V57" s="65">
        <v>9</v>
      </c>
      <c r="W57" s="65">
        <v>31</v>
      </c>
      <c r="X57" s="65">
        <v>39</v>
      </c>
      <c r="Y57" s="65">
        <f t="shared" si="12"/>
        <v>-8</v>
      </c>
    </row>
    <row r="58" spans="2:27" x14ac:dyDescent="0.25">
      <c r="B58" s="60">
        <f t="shared" si="13"/>
        <v>53</v>
      </c>
      <c r="C58" s="57" t="s">
        <v>42</v>
      </c>
      <c r="D58" s="62" t="s">
        <v>41</v>
      </c>
      <c r="E58" s="64">
        <f t="shared" si="7"/>
        <v>5</v>
      </c>
      <c r="F58" s="65">
        <f t="shared" si="8"/>
        <v>5</v>
      </c>
      <c r="G58" s="65">
        <v>2</v>
      </c>
      <c r="H58" s="65">
        <v>1</v>
      </c>
      <c r="I58" s="65">
        <v>2</v>
      </c>
      <c r="J58" s="65">
        <v>8</v>
      </c>
      <c r="K58" s="65">
        <v>9</v>
      </c>
      <c r="L58" s="65">
        <f t="shared" si="9"/>
        <v>-1</v>
      </c>
      <c r="P58" s="57" t="s">
        <v>164</v>
      </c>
      <c r="Q58" s="62" t="s">
        <v>70</v>
      </c>
      <c r="R58" s="64">
        <f t="shared" si="10"/>
        <v>18</v>
      </c>
      <c r="S58" s="65">
        <f t="shared" si="11"/>
        <v>18</v>
      </c>
      <c r="T58" s="65">
        <v>7</v>
      </c>
      <c r="U58" s="65">
        <v>4</v>
      </c>
      <c r="V58" s="65">
        <v>7</v>
      </c>
      <c r="W58" s="65">
        <v>25</v>
      </c>
      <c r="X58" s="65">
        <v>31</v>
      </c>
      <c r="Y58" s="65">
        <f t="shared" si="12"/>
        <v>-6</v>
      </c>
    </row>
    <row r="59" spans="2:27" x14ac:dyDescent="0.2">
      <c r="B59" s="60">
        <f t="shared" si="13"/>
        <v>54</v>
      </c>
      <c r="C59" s="57" t="s">
        <v>367</v>
      </c>
      <c r="D59" s="62" t="s">
        <v>70</v>
      </c>
      <c r="E59" s="64">
        <f t="shared" si="7"/>
        <v>5</v>
      </c>
      <c r="F59" s="65">
        <f t="shared" si="8"/>
        <v>5</v>
      </c>
      <c r="G59" s="65">
        <v>2</v>
      </c>
      <c r="H59" s="65">
        <v>1</v>
      </c>
      <c r="I59" s="65">
        <v>2</v>
      </c>
      <c r="J59" s="65">
        <v>8</v>
      </c>
      <c r="K59" s="65">
        <v>10</v>
      </c>
      <c r="L59" s="65">
        <f t="shared" si="9"/>
        <v>-2</v>
      </c>
      <c r="M59" s="3"/>
      <c r="N59" s="10"/>
      <c r="P59" s="57" t="s">
        <v>161</v>
      </c>
      <c r="Q59" s="62" t="s">
        <v>76</v>
      </c>
      <c r="R59" s="64">
        <f t="shared" si="10"/>
        <v>1</v>
      </c>
      <c r="S59" s="65">
        <f t="shared" si="11"/>
        <v>4</v>
      </c>
      <c r="T59" s="65">
        <v>0</v>
      </c>
      <c r="U59" s="65">
        <v>1</v>
      </c>
      <c r="V59" s="65">
        <v>3</v>
      </c>
      <c r="W59" s="65">
        <v>2</v>
      </c>
      <c r="X59" s="65">
        <v>7</v>
      </c>
      <c r="Y59" s="65">
        <f t="shared" si="12"/>
        <v>-5</v>
      </c>
      <c r="AA59" s="10"/>
    </row>
    <row r="60" spans="2:27" x14ac:dyDescent="0.2">
      <c r="B60" s="60">
        <f t="shared" si="13"/>
        <v>55</v>
      </c>
      <c r="C60" s="57" t="s">
        <v>94</v>
      </c>
      <c r="D60" s="62" t="s">
        <v>146</v>
      </c>
      <c r="E60" s="64">
        <f t="shared" si="7"/>
        <v>4</v>
      </c>
      <c r="F60" s="65">
        <f t="shared" si="8"/>
        <v>4</v>
      </c>
      <c r="G60" s="65">
        <v>2</v>
      </c>
      <c r="H60" s="65">
        <v>0</v>
      </c>
      <c r="I60" s="65">
        <v>2</v>
      </c>
      <c r="J60" s="65">
        <v>5</v>
      </c>
      <c r="K60" s="65">
        <v>9</v>
      </c>
      <c r="L60" s="65">
        <f t="shared" si="9"/>
        <v>-4</v>
      </c>
      <c r="M60" s="3"/>
      <c r="N60" s="10"/>
      <c r="P60" s="61" t="s">
        <v>366</v>
      </c>
      <c r="Q60" s="62" t="s">
        <v>55</v>
      </c>
      <c r="R60" s="64">
        <f t="shared" si="10"/>
        <v>52</v>
      </c>
      <c r="S60" s="65">
        <f t="shared" si="11"/>
        <v>54</v>
      </c>
      <c r="T60" s="65">
        <v>21</v>
      </c>
      <c r="U60" s="65">
        <v>10</v>
      </c>
      <c r="V60" s="65">
        <v>23</v>
      </c>
      <c r="W60" s="65">
        <v>74</v>
      </c>
      <c r="X60" s="65">
        <v>71</v>
      </c>
      <c r="Y60" s="65">
        <f t="shared" si="12"/>
        <v>3</v>
      </c>
      <c r="AA60" s="10"/>
    </row>
    <row r="61" spans="2:27" x14ac:dyDescent="0.2">
      <c r="B61" s="60">
        <f t="shared" si="13"/>
        <v>56</v>
      </c>
      <c r="C61" s="57" t="s">
        <v>88</v>
      </c>
      <c r="D61" s="62" t="s">
        <v>9</v>
      </c>
      <c r="E61" s="64">
        <f t="shared" si="7"/>
        <v>4</v>
      </c>
      <c r="F61" s="65">
        <f t="shared" si="8"/>
        <v>4</v>
      </c>
      <c r="G61" s="65">
        <v>1</v>
      </c>
      <c r="H61" s="65">
        <v>2</v>
      </c>
      <c r="I61" s="65">
        <v>1</v>
      </c>
      <c r="J61" s="65">
        <v>4</v>
      </c>
      <c r="K61" s="65">
        <v>4</v>
      </c>
      <c r="L61" s="65">
        <f t="shared" si="9"/>
        <v>0</v>
      </c>
      <c r="M61" s="3"/>
      <c r="N61" s="10"/>
      <c r="P61" s="57" t="s">
        <v>16</v>
      </c>
      <c r="Q61" s="62" t="s">
        <v>76</v>
      </c>
      <c r="R61" s="64">
        <f t="shared" si="10"/>
        <v>3</v>
      </c>
      <c r="S61" s="65">
        <f t="shared" si="11"/>
        <v>4</v>
      </c>
      <c r="T61" s="65">
        <v>1</v>
      </c>
      <c r="U61" s="65">
        <v>1</v>
      </c>
      <c r="V61" s="65">
        <v>2</v>
      </c>
      <c r="W61" s="65">
        <v>3</v>
      </c>
      <c r="X61" s="65">
        <v>9</v>
      </c>
      <c r="Y61" s="65">
        <f t="shared" si="12"/>
        <v>-6</v>
      </c>
      <c r="AA61" s="10"/>
    </row>
    <row r="62" spans="2:27" x14ac:dyDescent="0.2">
      <c r="B62" s="60">
        <f t="shared" si="13"/>
        <v>57</v>
      </c>
      <c r="C62" s="57" t="s">
        <v>84</v>
      </c>
      <c r="D62" s="62" t="s">
        <v>64</v>
      </c>
      <c r="E62" s="64">
        <f t="shared" si="7"/>
        <v>4</v>
      </c>
      <c r="F62" s="65">
        <f t="shared" si="8"/>
        <v>6</v>
      </c>
      <c r="G62" s="65">
        <v>1</v>
      </c>
      <c r="H62" s="65">
        <v>2</v>
      </c>
      <c r="I62" s="65">
        <v>3</v>
      </c>
      <c r="J62" s="65">
        <v>8</v>
      </c>
      <c r="K62" s="65">
        <v>10</v>
      </c>
      <c r="L62" s="65">
        <f t="shared" si="9"/>
        <v>-2</v>
      </c>
      <c r="M62" s="3"/>
      <c r="N62" s="10"/>
      <c r="P62" s="57" t="s">
        <v>16</v>
      </c>
      <c r="Q62" s="62" t="s">
        <v>15</v>
      </c>
      <c r="R62" s="64">
        <f t="shared" si="10"/>
        <v>0</v>
      </c>
      <c r="S62" s="65">
        <f t="shared" si="11"/>
        <v>2</v>
      </c>
      <c r="T62" s="65">
        <v>0</v>
      </c>
      <c r="U62" s="65">
        <v>0</v>
      </c>
      <c r="V62" s="65">
        <v>2</v>
      </c>
      <c r="W62" s="65">
        <v>1</v>
      </c>
      <c r="X62" s="65">
        <v>5</v>
      </c>
      <c r="Y62" s="65">
        <f t="shared" si="12"/>
        <v>-4</v>
      </c>
      <c r="AA62" s="10"/>
    </row>
    <row r="63" spans="2:27" x14ac:dyDescent="0.2">
      <c r="B63" s="60">
        <f t="shared" si="13"/>
        <v>58</v>
      </c>
      <c r="C63" s="57" t="s">
        <v>80</v>
      </c>
      <c r="D63" s="62" t="s">
        <v>9</v>
      </c>
      <c r="E63" s="64">
        <f t="shared" si="7"/>
        <v>4</v>
      </c>
      <c r="F63" s="65">
        <f t="shared" si="8"/>
        <v>7</v>
      </c>
      <c r="G63" s="65">
        <v>1</v>
      </c>
      <c r="H63" s="65">
        <v>2</v>
      </c>
      <c r="I63" s="65">
        <v>4</v>
      </c>
      <c r="J63" s="65">
        <v>4</v>
      </c>
      <c r="K63" s="65">
        <v>20</v>
      </c>
      <c r="L63" s="65">
        <f t="shared" si="9"/>
        <v>-16</v>
      </c>
      <c r="M63" s="3"/>
      <c r="N63" s="10"/>
      <c r="P63" s="57" t="s">
        <v>94</v>
      </c>
      <c r="Q63" s="62" t="s">
        <v>146</v>
      </c>
      <c r="R63" s="64">
        <f t="shared" si="10"/>
        <v>4</v>
      </c>
      <c r="S63" s="65">
        <f t="shared" si="11"/>
        <v>4</v>
      </c>
      <c r="T63" s="65">
        <v>2</v>
      </c>
      <c r="U63" s="65">
        <v>0</v>
      </c>
      <c r="V63" s="65">
        <v>2</v>
      </c>
      <c r="W63" s="65">
        <v>5</v>
      </c>
      <c r="X63" s="65">
        <v>9</v>
      </c>
      <c r="Y63" s="65">
        <f t="shared" si="12"/>
        <v>-4</v>
      </c>
      <c r="AA63" s="10"/>
    </row>
    <row r="64" spans="2:27" x14ac:dyDescent="0.2">
      <c r="B64" s="60">
        <f t="shared" si="13"/>
        <v>59</v>
      </c>
      <c r="C64" s="57" t="s">
        <v>84</v>
      </c>
      <c r="D64" s="62" t="s">
        <v>99</v>
      </c>
      <c r="E64" s="64">
        <f t="shared" si="7"/>
        <v>3</v>
      </c>
      <c r="F64" s="65">
        <f t="shared" si="8"/>
        <v>4</v>
      </c>
      <c r="G64" s="65">
        <v>1</v>
      </c>
      <c r="H64" s="65">
        <v>1</v>
      </c>
      <c r="I64" s="65">
        <v>2</v>
      </c>
      <c r="J64" s="65">
        <v>2</v>
      </c>
      <c r="K64" s="65">
        <v>4</v>
      </c>
      <c r="L64" s="65">
        <f t="shared" si="9"/>
        <v>-2</v>
      </c>
      <c r="M64" s="3"/>
      <c r="N64" s="10"/>
      <c r="P64" s="61" t="s">
        <v>142</v>
      </c>
      <c r="Q64" s="62" t="s">
        <v>0</v>
      </c>
      <c r="R64" s="64">
        <f t="shared" si="10"/>
        <v>134</v>
      </c>
      <c r="S64" s="65">
        <f t="shared" si="11"/>
        <v>104</v>
      </c>
      <c r="T64" s="65">
        <v>53</v>
      </c>
      <c r="U64" s="65">
        <v>28</v>
      </c>
      <c r="V64" s="65">
        <v>23</v>
      </c>
      <c r="W64" s="65">
        <v>166</v>
      </c>
      <c r="X64" s="65">
        <v>111</v>
      </c>
      <c r="Y64" s="65">
        <f t="shared" si="12"/>
        <v>55</v>
      </c>
      <c r="AA64" s="10"/>
    </row>
    <row r="65" spans="2:27" x14ac:dyDescent="0.2">
      <c r="B65" s="60">
        <f t="shared" si="13"/>
        <v>60</v>
      </c>
      <c r="C65" s="57" t="s">
        <v>78</v>
      </c>
      <c r="D65" s="62" t="s">
        <v>64</v>
      </c>
      <c r="E65" s="64">
        <f t="shared" si="7"/>
        <v>3</v>
      </c>
      <c r="F65" s="65">
        <f t="shared" si="8"/>
        <v>5</v>
      </c>
      <c r="G65" s="65">
        <v>1</v>
      </c>
      <c r="H65" s="65">
        <v>1</v>
      </c>
      <c r="I65" s="65">
        <v>3</v>
      </c>
      <c r="J65" s="65">
        <v>4</v>
      </c>
      <c r="K65" s="65">
        <v>9</v>
      </c>
      <c r="L65" s="65">
        <f t="shared" si="9"/>
        <v>-5</v>
      </c>
      <c r="M65" s="3"/>
      <c r="N65" s="10"/>
      <c r="P65" s="57" t="s">
        <v>29</v>
      </c>
      <c r="Q65" s="62" t="s">
        <v>15</v>
      </c>
      <c r="R65" s="64">
        <f t="shared" si="10"/>
        <v>1</v>
      </c>
      <c r="S65" s="65">
        <f t="shared" si="11"/>
        <v>2</v>
      </c>
      <c r="T65" s="65">
        <v>0</v>
      </c>
      <c r="U65" s="65">
        <v>1</v>
      </c>
      <c r="V65" s="65">
        <v>1</v>
      </c>
      <c r="W65" s="65">
        <v>1</v>
      </c>
      <c r="X65" s="65">
        <v>6</v>
      </c>
      <c r="Y65" s="65">
        <f t="shared" si="12"/>
        <v>-5</v>
      </c>
      <c r="AA65" s="10"/>
    </row>
    <row r="66" spans="2:27" x14ac:dyDescent="0.2">
      <c r="B66" s="60">
        <f t="shared" si="13"/>
        <v>61</v>
      </c>
      <c r="C66" s="57" t="s">
        <v>16</v>
      </c>
      <c r="D66" s="62" t="s">
        <v>76</v>
      </c>
      <c r="E66" s="64">
        <f t="shared" si="7"/>
        <v>3</v>
      </c>
      <c r="F66" s="65">
        <f t="shared" si="8"/>
        <v>4</v>
      </c>
      <c r="G66" s="65">
        <v>1</v>
      </c>
      <c r="H66" s="65">
        <v>1</v>
      </c>
      <c r="I66" s="65">
        <v>2</v>
      </c>
      <c r="J66" s="65">
        <v>3</v>
      </c>
      <c r="K66" s="65">
        <v>9</v>
      </c>
      <c r="L66" s="65">
        <f t="shared" si="9"/>
        <v>-6</v>
      </c>
      <c r="M66" s="3"/>
      <c r="N66" s="10"/>
      <c r="P66" s="57" t="s">
        <v>365</v>
      </c>
      <c r="Q66" s="62" t="s">
        <v>41</v>
      </c>
      <c r="R66" s="64">
        <f t="shared" si="10"/>
        <v>32</v>
      </c>
      <c r="S66" s="65">
        <f t="shared" si="11"/>
        <v>34</v>
      </c>
      <c r="T66" s="65">
        <v>12</v>
      </c>
      <c r="U66" s="65">
        <v>8</v>
      </c>
      <c r="V66" s="65">
        <v>14</v>
      </c>
      <c r="W66" s="65">
        <v>52</v>
      </c>
      <c r="X66" s="65">
        <v>52</v>
      </c>
      <c r="Y66" s="65">
        <f t="shared" si="12"/>
        <v>0</v>
      </c>
      <c r="AA66" s="10"/>
    </row>
    <row r="67" spans="2:27" x14ac:dyDescent="0.2">
      <c r="B67" s="60">
        <f t="shared" si="13"/>
        <v>62</v>
      </c>
      <c r="C67" s="57" t="s">
        <v>73</v>
      </c>
      <c r="D67" s="62" t="s">
        <v>9</v>
      </c>
      <c r="E67" s="64">
        <f t="shared" si="7"/>
        <v>3</v>
      </c>
      <c r="F67" s="65">
        <f t="shared" si="8"/>
        <v>3</v>
      </c>
      <c r="G67" s="65">
        <v>0</v>
      </c>
      <c r="H67" s="65">
        <v>3</v>
      </c>
      <c r="I67" s="65">
        <v>0</v>
      </c>
      <c r="J67" s="65">
        <v>4</v>
      </c>
      <c r="K67" s="65">
        <v>4</v>
      </c>
      <c r="L67" s="65">
        <f t="shared" si="9"/>
        <v>0</v>
      </c>
      <c r="M67" s="3"/>
      <c r="N67" s="10"/>
      <c r="P67" s="57" t="s">
        <v>26</v>
      </c>
      <c r="Q67" s="62" t="s">
        <v>15</v>
      </c>
      <c r="R67" s="64">
        <f t="shared" si="10"/>
        <v>1</v>
      </c>
      <c r="S67" s="65">
        <f t="shared" si="11"/>
        <v>4</v>
      </c>
      <c r="T67" s="65">
        <v>0</v>
      </c>
      <c r="U67" s="65">
        <v>1</v>
      </c>
      <c r="V67" s="65">
        <v>3</v>
      </c>
      <c r="W67" s="65">
        <v>6</v>
      </c>
      <c r="X67" s="65">
        <v>16</v>
      </c>
      <c r="Y67" s="65">
        <f t="shared" si="12"/>
        <v>-10</v>
      </c>
      <c r="AA67" s="10"/>
    </row>
    <row r="68" spans="2:27" x14ac:dyDescent="0.2">
      <c r="B68" s="60">
        <f t="shared" si="13"/>
        <v>63</v>
      </c>
      <c r="C68" s="57" t="s">
        <v>71</v>
      </c>
      <c r="D68" s="62" t="s">
        <v>70</v>
      </c>
      <c r="E68" s="64">
        <f t="shared" si="7"/>
        <v>2</v>
      </c>
      <c r="F68" s="65">
        <f t="shared" si="8"/>
        <v>3</v>
      </c>
      <c r="G68" s="65">
        <v>1</v>
      </c>
      <c r="H68" s="65">
        <v>0</v>
      </c>
      <c r="I68" s="65">
        <v>2</v>
      </c>
      <c r="J68" s="65">
        <v>4</v>
      </c>
      <c r="K68" s="65">
        <v>5</v>
      </c>
      <c r="L68" s="65">
        <f t="shared" si="9"/>
        <v>-1</v>
      </c>
      <c r="M68" s="3"/>
      <c r="N68" s="10"/>
      <c r="P68" s="57" t="s">
        <v>364</v>
      </c>
      <c r="Q68" s="62" t="s">
        <v>48</v>
      </c>
      <c r="R68" s="64">
        <f t="shared" si="10"/>
        <v>12</v>
      </c>
      <c r="S68" s="65">
        <f t="shared" si="11"/>
        <v>10</v>
      </c>
      <c r="T68" s="65">
        <v>5</v>
      </c>
      <c r="U68" s="65">
        <v>2</v>
      </c>
      <c r="V68" s="65">
        <v>3</v>
      </c>
      <c r="W68" s="65">
        <v>11</v>
      </c>
      <c r="X68" s="65">
        <v>7</v>
      </c>
      <c r="Y68" s="65">
        <f t="shared" si="12"/>
        <v>4</v>
      </c>
      <c r="AA68" s="10"/>
    </row>
    <row r="69" spans="2:27" x14ac:dyDescent="0.2">
      <c r="B69" s="60">
        <f t="shared" si="13"/>
        <v>64</v>
      </c>
      <c r="C69" s="57" t="s">
        <v>167</v>
      </c>
      <c r="D69" s="62" t="s">
        <v>18</v>
      </c>
      <c r="E69" s="64">
        <f t="shared" si="7"/>
        <v>2</v>
      </c>
      <c r="F69" s="65">
        <f t="shared" si="8"/>
        <v>3</v>
      </c>
      <c r="G69" s="65">
        <v>1</v>
      </c>
      <c r="H69" s="65">
        <v>0</v>
      </c>
      <c r="I69" s="65">
        <v>2</v>
      </c>
      <c r="J69" s="65">
        <v>2</v>
      </c>
      <c r="K69" s="65">
        <v>5</v>
      </c>
      <c r="L69" s="65">
        <f t="shared" si="9"/>
        <v>-3</v>
      </c>
      <c r="M69" s="3"/>
      <c r="N69" s="10"/>
      <c r="P69" s="61" t="s">
        <v>125</v>
      </c>
      <c r="Q69" s="62" t="s">
        <v>0</v>
      </c>
      <c r="R69" s="64">
        <f t="shared" si="10"/>
        <v>10</v>
      </c>
      <c r="S69" s="65">
        <f t="shared" si="11"/>
        <v>16</v>
      </c>
      <c r="T69" s="65">
        <v>3</v>
      </c>
      <c r="U69" s="65">
        <v>4</v>
      </c>
      <c r="V69" s="65">
        <v>9</v>
      </c>
      <c r="W69" s="65">
        <v>11</v>
      </c>
      <c r="X69" s="65">
        <v>34</v>
      </c>
      <c r="Y69" s="65">
        <f t="shared" si="12"/>
        <v>-23</v>
      </c>
      <c r="AA69" s="10"/>
    </row>
    <row r="70" spans="2:27" x14ac:dyDescent="0.2">
      <c r="B70" s="60">
        <f t="shared" si="13"/>
        <v>65</v>
      </c>
      <c r="C70" s="57" t="s">
        <v>67</v>
      </c>
      <c r="D70" s="62" t="s">
        <v>66</v>
      </c>
      <c r="E70" s="64">
        <f t="shared" ref="E70:E90" si="14">G70*2+H70</f>
        <v>2</v>
      </c>
      <c r="F70" s="65">
        <f t="shared" ref="F70:F90" si="15">G70+H70+I70</f>
        <v>5</v>
      </c>
      <c r="G70" s="65">
        <v>1</v>
      </c>
      <c r="H70" s="65">
        <v>0</v>
      </c>
      <c r="I70" s="65">
        <v>4</v>
      </c>
      <c r="J70" s="65">
        <v>5</v>
      </c>
      <c r="K70" s="65">
        <v>10</v>
      </c>
      <c r="L70" s="65">
        <f t="shared" ref="L70:L90" si="16">J70-K70</f>
        <v>-5</v>
      </c>
      <c r="M70" s="3"/>
      <c r="N70" s="10"/>
      <c r="P70" s="61" t="s">
        <v>122</v>
      </c>
      <c r="Q70" s="62" t="s">
        <v>0</v>
      </c>
      <c r="R70" s="64">
        <f t="shared" ref="R70:R90" si="17">T70*2+U70</f>
        <v>42</v>
      </c>
      <c r="S70" s="65">
        <f t="shared" ref="S70:S90" si="18">T70+U70+V70</f>
        <v>46</v>
      </c>
      <c r="T70" s="65">
        <v>12</v>
      </c>
      <c r="U70" s="65">
        <v>18</v>
      </c>
      <c r="V70" s="65">
        <v>16</v>
      </c>
      <c r="W70" s="65">
        <v>61</v>
      </c>
      <c r="X70" s="65">
        <v>74</v>
      </c>
      <c r="Y70" s="65">
        <f t="shared" ref="Y70:Y90" si="19">W70-X70</f>
        <v>-13</v>
      </c>
      <c r="AA70" s="10"/>
    </row>
    <row r="71" spans="2:27" x14ac:dyDescent="0.2">
      <c r="B71" s="60">
        <f t="shared" ref="B71:B90" si="20">B70+1</f>
        <v>66</v>
      </c>
      <c r="C71" s="57" t="s">
        <v>62</v>
      </c>
      <c r="D71" s="62" t="s">
        <v>2</v>
      </c>
      <c r="E71" s="64">
        <f t="shared" si="14"/>
        <v>2</v>
      </c>
      <c r="F71" s="65">
        <f t="shared" si="15"/>
        <v>3</v>
      </c>
      <c r="G71" s="65">
        <v>1</v>
      </c>
      <c r="H71" s="65">
        <v>0</v>
      </c>
      <c r="I71" s="65">
        <v>2</v>
      </c>
      <c r="J71" s="65">
        <v>4</v>
      </c>
      <c r="K71" s="65">
        <v>11</v>
      </c>
      <c r="L71" s="65">
        <f t="shared" si="16"/>
        <v>-7</v>
      </c>
      <c r="M71" s="3"/>
      <c r="N71" s="10"/>
      <c r="P71" s="57" t="s">
        <v>118</v>
      </c>
      <c r="Q71" s="62" t="s">
        <v>6</v>
      </c>
      <c r="R71" s="64">
        <f t="shared" si="17"/>
        <v>8</v>
      </c>
      <c r="S71" s="65">
        <f t="shared" si="18"/>
        <v>13</v>
      </c>
      <c r="T71" s="65">
        <v>3</v>
      </c>
      <c r="U71" s="65">
        <v>2</v>
      </c>
      <c r="V71" s="65">
        <v>8</v>
      </c>
      <c r="W71" s="65">
        <v>12</v>
      </c>
      <c r="X71" s="65">
        <v>22</v>
      </c>
      <c r="Y71" s="65">
        <f t="shared" si="19"/>
        <v>-10</v>
      </c>
      <c r="AA71" s="10"/>
    </row>
    <row r="72" spans="2:27" x14ac:dyDescent="0.2">
      <c r="B72" s="60">
        <f t="shared" si="20"/>
        <v>67</v>
      </c>
      <c r="C72" s="57" t="s">
        <v>57</v>
      </c>
      <c r="D72" s="62" t="s">
        <v>35</v>
      </c>
      <c r="E72" s="64">
        <f t="shared" si="14"/>
        <v>2</v>
      </c>
      <c r="F72" s="65">
        <f t="shared" si="15"/>
        <v>4</v>
      </c>
      <c r="G72" s="65">
        <v>0</v>
      </c>
      <c r="H72" s="65">
        <v>2</v>
      </c>
      <c r="I72" s="65">
        <v>2</v>
      </c>
      <c r="J72" s="65">
        <v>1</v>
      </c>
      <c r="K72" s="65">
        <v>7</v>
      </c>
      <c r="L72" s="65">
        <f t="shared" si="16"/>
        <v>-6</v>
      </c>
      <c r="M72" s="3"/>
      <c r="N72" s="10"/>
      <c r="P72" s="57" t="s">
        <v>112</v>
      </c>
      <c r="Q72" s="62" t="s">
        <v>41</v>
      </c>
      <c r="R72" s="64">
        <f t="shared" si="17"/>
        <v>14</v>
      </c>
      <c r="S72" s="65">
        <f t="shared" si="18"/>
        <v>13</v>
      </c>
      <c r="T72" s="65">
        <v>6</v>
      </c>
      <c r="U72" s="65">
        <v>2</v>
      </c>
      <c r="V72" s="65">
        <v>5</v>
      </c>
      <c r="W72" s="65">
        <v>26</v>
      </c>
      <c r="X72" s="65">
        <v>20</v>
      </c>
      <c r="Y72" s="65">
        <f t="shared" si="19"/>
        <v>6</v>
      </c>
      <c r="AA72" s="10"/>
    </row>
    <row r="73" spans="2:27" x14ac:dyDescent="0.2">
      <c r="B73" s="60">
        <f t="shared" si="20"/>
        <v>68</v>
      </c>
      <c r="C73" s="57" t="s">
        <v>175</v>
      </c>
      <c r="D73" s="62" t="s">
        <v>35</v>
      </c>
      <c r="E73" s="64">
        <f t="shared" si="14"/>
        <v>1</v>
      </c>
      <c r="F73" s="65">
        <f t="shared" si="15"/>
        <v>2</v>
      </c>
      <c r="G73" s="65">
        <v>0</v>
      </c>
      <c r="H73" s="65">
        <v>1</v>
      </c>
      <c r="I73" s="65">
        <v>1</v>
      </c>
      <c r="J73" s="65">
        <v>3</v>
      </c>
      <c r="K73" s="65">
        <v>4</v>
      </c>
      <c r="L73" s="65">
        <f t="shared" si="16"/>
        <v>-1</v>
      </c>
      <c r="M73" s="3"/>
      <c r="N73" s="10"/>
      <c r="P73" s="57" t="s">
        <v>109</v>
      </c>
      <c r="Q73" s="62" t="s">
        <v>13</v>
      </c>
      <c r="R73" s="64">
        <f t="shared" si="17"/>
        <v>30</v>
      </c>
      <c r="S73" s="65">
        <f t="shared" si="18"/>
        <v>28</v>
      </c>
      <c r="T73" s="65">
        <v>12</v>
      </c>
      <c r="U73" s="65">
        <v>6</v>
      </c>
      <c r="V73" s="65">
        <v>10</v>
      </c>
      <c r="W73" s="65">
        <v>37</v>
      </c>
      <c r="X73" s="65">
        <v>21</v>
      </c>
      <c r="Y73" s="65">
        <f t="shared" si="19"/>
        <v>16</v>
      </c>
      <c r="AA73" s="10"/>
    </row>
    <row r="74" spans="2:27" x14ac:dyDescent="0.2">
      <c r="B74" s="60">
        <f t="shared" si="20"/>
        <v>69</v>
      </c>
      <c r="C74" s="57" t="s">
        <v>46</v>
      </c>
      <c r="D74" s="62" t="s">
        <v>35</v>
      </c>
      <c r="E74" s="64">
        <f t="shared" si="14"/>
        <v>1</v>
      </c>
      <c r="F74" s="65">
        <f t="shared" si="15"/>
        <v>2</v>
      </c>
      <c r="G74" s="65">
        <v>0</v>
      </c>
      <c r="H74" s="65">
        <v>1</v>
      </c>
      <c r="I74" s="65">
        <v>1</v>
      </c>
      <c r="J74" s="65">
        <v>2</v>
      </c>
      <c r="K74" s="65">
        <v>3</v>
      </c>
      <c r="L74" s="65">
        <f t="shared" si="16"/>
        <v>-1</v>
      </c>
      <c r="M74" s="3"/>
      <c r="N74" s="10"/>
      <c r="P74" s="57" t="s">
        <v>88</v>
      </c>
      <c r="Q74" s="62" t="s">
        <v>9</v>
      </c>
      <c r="R74" s="64">
        <f t="shared" si="17"/>
        <v>4</v>
      </c>
      <c r="S74" s="65">
        <f t="shared" si="18"/>
        <v>4</v>
      </c>
      <c r="T74" s="65">
        <v>1</v>
      </c>
      <c r="U74" s="65">
        <v>2</v>
      </c>
      <c r="V74" s="65">
        <v>1</v>
      </c>
      <c r="W74" s="65">
        <v>4</v>
      </c>
      <c r="X74" s="65">
        <v>4</v>
      </c>
      <c r="Y74" s="65">
        <f t="shared" si="19"/>
        <v>0</v>
      </c>
      <c r="AA74" s="10"/>
    </row>
    <row r="75" spans="2:27" x14ac:dyDescent="0.2">
      <c r="B75" s="60">
        <f t="shared" si="20"/>
        <v>70</v>
      </c>
      <c r="C75" s="57" t="s">
        <v>43</v>
      </c>
      <c r="D75" s="62" t="s">
        <v>6</v>
      </c>
      <c r="E75" s="64">
        <f t="shared" si="14"/>
        <v>1</v>
      </c>
      <c r="F75" s="65">
        <f t="shared" si="15"/>
        <v>2</v>
      </c>
      <c r="G75" s="65">
        <v>0</v>
      </c>
      <c r="H75" s="65">
        <v>1</v>
      </c>
      <c r="I75" s="65">
        <v>1</v>
      </c>
      <c r="J75" s="65">
        <v>3</v>
      </c>
      <c r="K75" s="65">
        <v>5</v>
      </c>
      <c r="L75" s="65">
        <f t="shared" si="16"/>
        <v>-2</v>
      </c>
      <c r="M75" s="3"/>
      <c r="N75" s="10"/>
      <c r="P75" s="57" t="s">
        <v>360</v>
      </c>
      <c r="Q75" s="62" t="s">
        <v>76</v>
      </c>
      <c r="R75" s="64">
        <f t="shared" si="17"/>
        <v>0</v>
      </c>
      <c r="S75" s="65">
        <f t="shared" si="18"/>
        <v>2</v>
      </c>
      <c r="T75" s="65">
        <v>0</v>
      </c>
      <c r="U75" s="65">
        <v>0</v>
      </c>
      <c r="V75" s="65">
        <v>2</v>
      </c>
      <c r="W75" s="65">
        <v>0</v>
      </c>
      <c r="X75" s="65">
        <v>9</v>
      </c>
      <c r="Y75" s="65">
        <f t="shared" si="19"/>
        <v>-9</v>
      </c>
      <c r="AA75" s="10"/>
    </row>
    <row r="76" spans="2:27" x14ac:dyDescent="0.2">
      <c r="B76" s="60">
        <f t="shared" si="20"/>
        <v>71</v>
      </c>
      <c r="C76" s="57" t="s">
        <v>39</v>
      </c>
      <c r="D76" s="62" t="s">
        <v>15</v>
      </c>
      <c r="E76" s="64">
        <f t="shared" si="14"/>
        <v>1</v>
      </c>
      <c r="F76" s="65">
        <f t="shared" si="15"/>
        <v>2</v>
      </c>
      <c r="G76" s="65">
        <v>0</v>
      </c>
      <c r="H76" s="65">
        <v>1</v>
      </c>
      <c r="I76" s="65">
        <v>1</v>
      </c>
      <c r="J76" s="65">
        <v>3</v>
      </c>
      <c r="K76" s="65">
        <v>5</v>
      </c>
      <c r="L76" s="65">
        <f t="shared" si="16"/>
        <v>-2</v>
      </c>
      <c r="M76" s="3"/>
      <c r="N76" s="10"/>
      <c r="P76" s="57" t="s">
        <v>102</v>
      </c>
      <c r="Q76" s="62" t="s">
        <v>48</v>
      </c>
      <c r="R76" s="64">
        <f t="shared" si="17"/>
        <v>7</v>
      </c>
      <c r="S76" s="65">
        <f t="shared" si="18"/>
        <v>10</v>
      </c>
      <c r="T76" s="65">
        <v>3</v>
      </c>
      <c r="U76" s="65">
        <v>1</v>
      </c>
      <c r="V76" s="65">
        <v>6</v>
      </c>
      <c r="W76" s="65">
        <v>17</v>
      </c>
      <c r="X76" s="65">
        <v>21</v>
      </c>
      <c r="Y76" s="65">
        <f t="shared" si="19"/>
        <v>-4</v>
      </c>
      <c r="AA76" s="10"/>
    </row>
    <row r="77" spans="2:27" x14ac:dyDescent="0.2">
      <c r="B77" s="60">
        <f t="shared" si="20"/>
        <v>72</v>
      </c>
      <c r="C77" s="57" t="s">
        <v>32</v>
      </c>
      <c r="D77" s="62" t="s">
        <v>13</v>
      </c>
      <c r="E77" s="64">
        <f t="shared" si="14"/>
        <v>1</v>
      </c>
      <c r="F77" s="65">
        <f t="shared" si="15"/>
        <v>4</v>
      </c>
      <c r="G77" s="65">
        <v>0</v>
      </c>
      <c r="H77" s="65">
        <v>1</v>
      </c>
      <c r="I77" s="65">
        <v>3</v>
      </c>
      <c r="J77" s="65">
        <v>4</v>
      </c>
      <c r="K77" s="65">
        <v>8</v>
      </c>
      <c r="L77" s="65">
        <f t="shared" si="16"/>
        <v>-4</v>
      </c>
      <c r="M77" s="3"/>
      <c r="N77" s="10"/>
      <c r="P77" s="57" t="s">
        <v>363</v>
      </c>
      <c r="Q77" s="62" t="s">
        <v>70</v>
      </c>
      <c r="R77" s="64">
        <f t="shared" si="17"/>
        <v>11</v>
      </c>
      <c r="S77" s="65">
        <f t="shared" si="18"/>
        <v>12</v>
      </c>
      <c r="T77" s="65">
        <v>4</v>
      </c>
      <c r="U77" s="65">
        <v>3</v>
      </c>
      <c r="V77" s="65">
        <v>5</v>
      </c>
      <c r="W77" s="65">
        <v>17</v>
      </c>
      <c r="X77" s="65">
        <v>20</v>
      </c>
      <c r="Y77" s="65">
        <f t="shared" si="19"/>
        <v>-3</v>
      </c>
      <c r="AA77" s="10"/>
    </row>
    <row r="78" spans="2:27" x14ac:dyDescent="0.2">
      <c r="B78" s="60">
        <f t="shared" si="20"/>
        <v>73</v>
      </c>
      <c r="C78" s="57" t="s">
        <v>161</v>
      </c>
      <c r="D78" s="62" t="s">
        <v>76</v>
      </c>
      <c r="E78" s="64">
        <f t="shared" si="14"/>
        <v>1</v>
      </c>
      <c r="F78" s="65">
        <f t="shared" si="15"/>
        <v>4</v>
      </c>
      <c r="G78" s="65">
        <v>0</v>
      </c>
      <c r="H78" s="65">
        <v>1</v>
      </c>
      <c r="I78" s="65">
        <v>3</v>
      </c>
      <c r="J78" s="65">
        <v>2</v>
      </c>
      <c r="K78" s="65">
        <v>7</v>
      </c>
      <c r="L78" s="65">
        <f t="shared" si="16"/>
        <v>-5</v>
      </c>
      <c r="M78" s="3"/>
      <c r="N78" s="10"/>
      <c r="P78" s="61" t="s">
        <v>78</v>
      </c>
      <c r="Q78" s="62" t="s">
        <v>55</v>
      </c>
      <c r="R78" s="64">
        <f t="shared" si="17"/>
        <v>29</v>
      </c>
      <c r="S78" s="65">
        <f t="shared" si="18"/>
        <v>34</v>
      </c>
      <c r="T78" s="65">
        <v>7</v>
      </c>
      <c r="U78" s="65">
        <v>15</v>
      </c>
      <c r="V78" s="65">
        <v>12</v>
      </c>
      <c r="W78" s="65">
        <v>34</v>
      </c>
      <c r="X78" s="65">
        <v>53</v>
      </c>
      <c r="Y78" s="65">
        <f t="shared" si="19"/>
        <v>-19</v>
      </c>
      <c r="AA78" s="10"/>
    </row>
    <row r="79" spans="2:27" x14ac:dyDescent="0.2">
      <c r="B79" s="60">
        <f t="shared" si="20"/>
        <v>74</v>
      </c>
      <c r="C79" s="57" t="s">
        <v>29</v>
      </c>
      <c r="D79" s="62" t="s">
        <v>15</v>
      </c>
      <c r="E79" s="64">
        <f t="shared" si="14"/>
        <v>1</v>
      </c>
      <c r="F79" s="65">
        <f t="shared" si="15"/>
        <v>2</v>
      </c>
      <c r="G79" s="65">
        <v>0</v>
      </c>
      <c r="H79" s="65">
        <v>1</v>
      </c>
      <c r="I79" s="65">
        <v>1</v>
      </c>
      <c r="J79" s="65">
        <v>1</v>
      </c>
      <c r="K79" s="65">
        <v>6</v>
      </c>
      <c r="L79" s="65">
        <f t="shared" si="16"/>
        <v>-5</v>
      </c>
      <c r="M79" s="3"/>
      <c r="N79" s="10"/>
      <c r="P79" s="57" t="s">
        <v>78</v>
      </c>
      <c r="Q79" s="62" t="s">
        <v>64</v>
      </c>
      <c r="R79" s="64">
        <f t="shared" si="17"/>
        <v>3</v>
      </c>
      <c r="S79" s="65">
        <f t="shared" si="18"/>
        <v>5</v>
      </c>
      <c r="T79" s="65">
        <v>1</v>
      </c>
      <c r="U79" s="65">
        <v>1</v>
      </c>
      <c r="V79" s="65">
        <v>3</v>
      </c>
      <c r="W79" s="65">
        <v>4</v>
      </c>
      <c r="X79" s="65">
        <v>9</v>
      </c>
      <c r="Y79" s="65">
        <f t="shared" si="19"/>
        <v>-5</v>
      </c>
      <c r="AA79" s="10"/>
    </row>
    <row r="80" spans="2:27" x14ac:dyDescent="0.2">
      <c r="B80" s="60">
        <f t="shared" si="20"/>
        <v>75</v>
      </c>
      <c r="C80" s="57" t="s">
        <v>209</v>
      </c>
      <c r="D80" s="62" t="s">
        <v>35</v>
      </c>
      <c r="E80" s="64">
        <f t="shared" si="14"/>
        <v>1</v>
      </c>
      <c r="F80" s="65">
        <f t="shared" si="15"/>
        <v>4</v>
      </c>
      <c r="G80" s="65">
        <v>0</v>
      </c>
      <c r="H80" s="65">
        <v>1</v>
      </c>
      <c r="I80" s="65">
        <v>3</v>
      </c>
      <c r="J80" s="65">
        <v>2</v>
      </c>
      <c r="K80" s="65">
        <v>9</v>
      </c>
      <c r="L80" s="65">
        <f t="shared" si="16"/>
        <v>-7</v>
      </c>
      <c r="M80" s="3"/>
      <c r="N80" s="10"/>
      <c r="P80" s="57" t="s">
        <v>32</v>
      </c>
      <c r="Q80" s="62" t="s">
        <v>13</v>
      </c>
      <c r="R80" s="64">
        <f t="shared" si="17"/>
        <v>1</v>
      </c>
      <c r="S80" s="65">
        <f t="shared" si="18"/>
        <v>4</v>
      </c>
      <c r="T80" s="65">
        <v>0</v>
      </c>
      <c r="U80" s="65">
        <v>1</v>
      </c>
      <c r="V80" s="65">
        <v>3</v>
      </c>
      <c r="W80" s="65">
        <v>4</v>
      </c>
      <c r="X80" s="65">
        <v>8</v>
      </c>
      <c r="Y80" s="65">
        <f t="shared" si="19"/>
        <v>-4</v>
      </c>
      <c r="AA80" s="10"/>
    </row>
    <row r="81" spans="2:31" x14ac:dyDescent="0.2">
      <c r="B81" s="60">
        <f t="shared" si="20"/>
        <v>76</v>
      </c>
      <c r="C81" s="57" t="s">
        <v>100</v>
      </c>
      <c r="D81" s="62" t="s">
        <v>99</v>
      </c>
      <c r="E81" s="64">
        <f t="shared" si="14"/>
        <v>1</v>
      </c>
      <c r="F81" s="65">
        <f t="shared" si="15"/>
        <v>4</v>
      </c>
      <c r="G81" s="65">
        <v>0</v>
      </c>
      <c r="H81" s="65">
        <v>1</v>
      </c>
      <c r="I81" s="65">
        <v>3</v>
      </c>
      <c r="J81" s="65">
        <v>4</v>
      </c>
      <c r="K81" s="65">
        <v>12</v>
      </c>
      <c r="L81" s="65">
        <f t="shared" si="16"/>
        <v>-8</v>
      </c>
      <c r="M81" s="3"/>
      <c r="N81" s="10"/>
      <c r="P81" s="61" t="s">
        <v>69</v>
      </c>
      <c r="Q81" s="62" t="s">
        <v>0</v>
      </c>
      <c r="R81" s="64">
        <f t="shared" si="17"/>
        <v>123</v>
      </c>
      <c r="S81" s="65">
        <f t="shared" si="18"/>
        <v>99</v>
      </c>
      <c r="T81" s="65">
        <v>49</v>
      </c>
      <c r="U81" s="65">
        <v>25</v>
      </c>
      <c r="V81" s="65">
        <v>25</v>
      </c>
      <c r="W81" s="65">
        <v>213</v>
      </c>
      <c r="X81" s="65">
        <v>128</v>
      </c>
      <c r="Y81" s="65">
        <f t="shared" si="19"/>
        <v>85</v>
      </c>
      <c r="AA81" s="10"/>
    </row>
    <row r="82" spans="2:31" x14ac:dyDescent="0.2">
      <c r="B82" s="60">
        <f t="shared" si="20"/>
        <v>77</v>
      </c>
      <c r="C82" s="57" t="s">
        <v>26</v>
      </c>
      <c r="D82" s="62" t="s">
        <v>15</v>
      </c>
      <c r="E82" s="64">
        <f t="shared" si="14"/>
        <v>1</v>
      </c>
      <c r="F82" s="65">
        <f t="shared" si="15"/>
        <v>4</v>
      </c>
      <c r="G82" s="65">
        <v>0</v>
      </c>
      <c r="H82" s="65">
        <v>1</v>
      </c>
      <c r="I82" s="65">
        <v>3</v>
      </c>
      <c r="J82" s="65">
        <v>6</v>
      </c>
      <c r="K82" s="65">
        <v>16</v>
      </c>
      <c r="L82" s="65">
        <f t="shared" si="16"/>
        <v>-10</v>
      </c>
      <c r="M82" s="3"/>
      <c r="N82" s="10"/>
      <c r="P82" s="57" t="s">
        <v>362</v>
      </c>
      <c r="Q82" s="62" t="s">
        <v>0</v>
      </c>
      <c r="R82" s="64">
        <f t="shared" si="17"/>
        <v>52</v>
      </c>
      <c r="S82" s="65">
        <f t="shared" si="18"/>
        <v>62</v>
      </c>
      <c r="T82" s="65">
        <v>15</v>
      </c>
      <c r="U82" s="65">
        <v>22</v>
      </c>
      <c r="V82" s="65">
        <v>25</v>
      </c>
      <c r="W82" s="65">
        <v>77</v>
      </c>
      <c r="X82" s="65">
        <v>84</v>
      </c>
      <c r="Y82" s="65">
        <f t="shared" si="19"/>
        <v>-7</v>
      </c>
      <c r="AA82" s="10"/>
    </row>
    <row r="83" spans="2:31" x14ac:dyDescent="0.2">
      <c r="B83" s="60">
        <f t="shared" si="20"/>
        <v>78</v>
      </c>
      <c r="C83" s="57" t="s">
        <v>361</v>
      </c>
      <c r="D83" s="62" t="s">
        <v>18</v>
      </c>
      <c r="E83" s="64">
        <f t="shared" si="14"/>
        <v>0</v>
      </c>
      <c r="F83" s="65">
        <f t="shared" si="15"/>
        <v>2</v>
      </c>
      <c r="G83" s="65">
        <v>0</v>
      </c>
      <c r="H83" s="65">
        <v>0</v>
      </c>
      <c r="I83" s="65">
        <v>2</v>
      </c>
      <c r="J83" s="65">
        <v>2</v>
      </c>
      <c r="K83" s="65">
        <v>4</v>
      </c>
      <c r="L83" s="65">
        <f t="shared" si="16"/>
        <v>-2</v>
      </c>
      <c r="M83" s="3"/>
      <c r="N83" s="10"/>
      <c r="P83" s="54" t="s">
        <v>65</v>
      </c>
      <c r="Q83" s="63" t="s">
        <v>64</v>
      </c>
      <c r="R83" s="64">
        <f t="shared" si="17"/>
        <v>7</v>
      </c>
      <c r="S83" s="65">
        <f t="shared" si="18"/>
        <v>10</v>
      </c>
      <c r="T83" s="65">
        <v>1</v>
      </c>
      <c r="U83" s="65">
        <v>5</v>
      </c>
      <c r="V83" s="65">
        <v>4</v>
      </c>
      <c r="W83" s="65">
        <v>12</v>
      </c>
      <c r="X83" s="65">
        <v>18</v>
      </c>
      <c r="Y83" s="65">
        <f t="shared" si="19"/>
        <v>-6</v>
      </c>
      <c r="AA83" s="10"/>
    </row>
    <row r="84" spans="2:31" x14ac:dyDescent="0.2">
      <c r="B84" s="60">
        <f t="shared" si="20"/>
        <v>79</v>
      </c>
      <c r="C84" s="57" t="s">
        <v>23</v>
      </c>
      <c r="D84" s="62" t="s">
        <v>15</v>
      </c>
      <c r="E84" s="64">
        <f t="shared" si="14"/>
        <v>0</v>
      </c>
      <c r="F84" s="65">
        <f t="shared" si="15"/>
        <v>2</v>
      </c>
      <c r="G84" s="65">
        <v>0</v>
      </c>
      <c r="H84" s="65">
        <v>0</v>
      </c>
      <c r="I84" s="65">
        <v>2</v>
      </c>
      <c r="J84" s="65">
        <v>1</v>
      </c>
      <c r="K84" s="65">
        <v>3</v>
      </c>
      <c r="L84" s="65">
        <f t="shared" si="16"/>
        <v>-2</v>
      </c>
      <c r="M84" s="3"/>
      <c r="N84" s="10"/>
      <c r="P84" s="54" t="s">
        <v>61</v>
      </c>
      <c r="Q84" s="63" t="s">
        <v>21</v>
      </c>
      <c r="R84" s="64">
        <f t="shared" si="17"/>
        <v>5</v>
      </c>
      <c r="S84" s="65">
        <f t="shared" si="18"/>
        <v>4</v>
      </c>
      <c r="T84" s="65">
        <v>2</v>
      </c>
      <c r="U84" s="65">
        <v>1</v>
      </c>
      <c r="V84" s="65">
        <v>1</v>
      </c>
      <c r="W84" s="65">
        <v>9</v>
      </c>
      <c r="X84" s="65">
        <v>6</v>
      </c>
      <c r="Y84" s="65">
        <f t="shared" si="19"/>
        <v>3</v>
      </c>
      <c r="AA84" s="10"/>
    </row>
    <row r="85" spans="2:31" x14ac:dyDescent="0.2">
      <c r="B85" s="60">
        <f t="shared" si="20"/>
        <v>80</v>
      </c>
      <c r="C85" s="57" t="s">
        <v>19</v>
      </c>
      <c r="D85" s="62" t="s">
        <v>6</v>
      </c>
      <c r="E85" s="64">
        <f t="shared" si="14"/>
        <v>0</v>
      </c>
      <c r="F85" s="65">
        <f t="shared" si="15"/>
        <v>2</v>
      </c>
      <c r="G85" s="65">
        <v>0</v>
      </c>
      <c r="H85" s="65">
        <v>0</v>
      </c>
      <c r="I85" s="65">
        <v>2</v>
      </c>
      <c r="J85" s="65">
        <v>2</v>
      </c>
      <c r="K85" s="65">
        <v>6</v>
      </c>
      <c r="L85" s="65">
        <f t="shared" si="16"/>
        <v>-4</v>
      </c>
      <c r="M85" s="3"/>
      <c r="N85" s="10"/>
      <c r="P85" s="54" t="s">
        <v>56</v>
      </c>
      <c r="Q85" s="63" t="s">
        <v>55</v>
      </c>
      <c r="R85" s="64">
        <f t="shared" si="17"/>
        <v>21</v>
      </c>
      <c r="S85" s="65">
        <f t="shared" si="18"/>
        <v>17</v>
      </c>
      <c r="T85" s="65">
        <v>8</v>
      </c>
      <c r="U85" s="65">
        <v>5</v>
      </c>
      <c r="V85" s="65">
        <v>4</v>
      </c>
      <c r="W85" s="65">
        <v>32</v>
      </c>
      <c r="X85" s="65">
        <v>19</v>
      </c>
      <c r="Y85" s="65">
        <f t="shared" si="19"/>
        <v>13</v>
      </c>
      <c r="AA85" s="10"/>
    </row>
    <row r="86" spans="2:31" x14ac:dyDescent="0.2">
      <c r="B86" s="60">
        <f t="shared" si="20"/>
        <v>81</v>
      </c>
      <c r="C86" s="57" t="s">
        <v>16</v>
      </c>
      <c r="D86" s="62" t="s">
        <v>15</v>
      </c>
      <c r="E86" s="64">
        <f t="shared" si="14"/>
        <v>0</v>
      </c>
      <c r="F86" s="65">
        <f t="shared" si="15"/>
        <v>2</v>
      </c>
      <c r="G86" s="65">
        <v>0</v>
      </c>
      <c r="H86" s="65">
        <v>0</v>
      </c>
      <c r="I86" s="65">
        <v>2</v>
      </c>
      <c r="J86" s="65">
        <v>1</v>
      </c>
      <c r="K86" s="65">
        <v>5</v>
      </c>
      <c r="L86" s="65">
        <f t="shared" si="16"/>
        <v>-4</v>
      </c>
      <c r="M86" s="3"/>
      <c r="N86" s="10"/>
      <c r="P86" s="57" t="s">
        <v>45</v>
      </c>
      <c r="Q86" s="62" t="s">
        <v>2</v>
      </c>
      <c r="R86" s="64">
        <f t="shared" si="17"/>
        <v>14</v>
      </c>
      <c r="S86" s="65">
        <f t="shared" si="18"/>
        <v>10</v>
      </c>
      <c r="T86" s="65">
        <v>5</v>
      </c>
      <c r="U86" s="65">
        <v>4</v>
      </c>
      <c r="V86" s="65">
        <v>1</v>
      </c>
      <c r="W86" s="65">
        <v>16</v>
      </c>
      <c r="X86" s="65">
        <v>11</v>
      </c>
      <c r="Y86" s="65">
        <f t="shared" si="19"/>
        <v>5</v>
      </c>
      <c r="AA86" s="10"/>
    </row>
    <row r="87" spans="2:31" x14ac:dyDescent="0.2">
      <c r="B87" s="60">
        <f t="shared" si="20"/>
        <v>82</v>
      </c>
      <c r="C87" s="57" t="s">
        <v>11</v>
      </c>
      <c r="D87" s="62" t="s">
        <v>9</v>
      </c>
      <c r="E87" s="64">
        <f t="shared" si="14"/>
        <v>0</v>
      </c>
      <c r="F87" s="65">
        <f t="shared" si="15"/>
        <v>2</v>
      </c>
      <c r="G87" s="65">
        <v>0</v>
      </c>
      <c r="H87" s="65">
        <v>0</v>
      </c>
      <c r="I87" s="65">
        <v>2</v>
      </c>
      <c r="J87" s="65">
        <v>0</v>
      </c>
      <c r="K87" s="65">
        <v>4</v>
      </c>
      <c r="L87" s="65">
        <f t="shared" si="16"/>
        <v>-4</v>
      </c>
      <c r="M87" s="3"/>
      <c r="N87" s="10"/>
      <c r="P87" s="57" t="s">
        <v>42</v>
      </c>
      <c r="Q87" s="62" t="s">
        <v>41</v>
      </c>
      <c r="R87" s="64">
        <f t="shared" si="17"/>
        <v>5</v>
      </c>
      <c r="S87" s="65">
        <f t="shared" si="18"/>
        <v>5</v>
      </c>
      <c r="T87" s="65">
        <v>2</v>
      </c>
      <c r="U87" s="65">
        <v>1</v>
      </c>
      <c r="V87" s="65">
        <v>2</v>
      </c>
      <c r="W87" s="65">
        <v>8</v>
      </c>
      <c r="X87" s="65">
        <v>9</v>
      </c>
      <c r="Y87" s="65">
        <f t="shared" si="19"/>
        <v>-1</v>
      </c>
      <c r="AA87" s="10"/>
    </row>
    <row r="88" spans="2:31" x14ac:dyDescent="0.2">
      <c r="B88" s="60">
        <f t="shared" si="20"/>
        <v>83</v>
      </c>
      <c r="C88" s="54" t="s">
        <v>7</v>
      </c>
      <c r="D88" s="62" t="s">
        <v>6</v>
      </c>
      <c r="E88" s="64">
        <f t="shared" si="14"/>
        <v>0</v>
      </c>
      <c r="F88" s="65">
        <f t="shared" si="15"/>
        <v>2</v>
      </c>
      <c r="G88" s="65">
        <v>0</v>
      </c>
      <c r="H88" s="65">
        <v>0</v>
      </c>
      <c r="I88" s="65">
        <v>2</v>
      </c>
      <c r="J88" s="65">
        <v>0</v>
      </c>
      <c r="K88" s="65">
        <v>5</v>
      </c>
      <c r="L88" s="65">
        <f t="shared" si="16"/>
        <v>-5</v>
      </c>
      <c r="M88" s="3"/>
      <c r="N88" s="10"/>
      <c r="P88" s="61" t="s">
        <v>28</v>
      </c>
      <c r="Q88" s="62" t="s">
        <v>9</v>
      </c>
      <c r="R88" s="64">
        <f t="shared" si="17"/>
        <v>54</v>
      </c>
      <c r="S88" s="65">
        <f t="shared" si="18"/>
        <v>72</v>
      </c>
      <c r="T88" s="65">
        <v>19</v>
      </c>
      <c r="U88" s="65">
        <v>16</v>
      </c>
      <c r="V88" s="65">
        <v>37</v>
      </c>
      <c r="W88" s="65">
        <v>74</v>
      </c>
      <c r="X88" s="65">
        <v>110</v>
      </c>
      <c r="Y88" s="65">
        <f t="shared" si="19"/>
        <v>-36</v>
      </c>
      <c r="AA88" s="10"/>
    </row>
    <row r="89" spans="2:31" x14ac:dyDescent="0.2">
      <c r="B89" s="60">
        <f t="shared" si="20"/>
        <v>84</v>
      </c>
      <c r="C89" s="57" t="s">
        <v>3</v>
      </c>
      <c r="D89" s="62" t="s">
        <v>2</v>
      </c>
      <c r="E89" s="64">
        <f t="shared" si="14"/>
        <v>0</v>
      </c>
      <c r="F89" s="65">
        <f t="shared" si="15"/>
        <v>2</v>
      </c>
      <c r="G89" s="65">
        <v>0</v>
      </c>
      <c r="H89" s="65">
        <v>0</v>
      </c>
      <c r="I89" s="65">
        <v>2</v>
      </c>
      <c r="J89" s="65">
        <v>2</v>
      </c>
      <c r="K89" s="65">
        <v>8</v>
      </c>
      <c r="L89" s="65">
        <f t="shared" si="16"/>
        <v>-6</v>
      </c>
      <c r="M89" s="3"/>
      <c r="N89" s="10"/>
      <c r="P89" s="57" t="s">
        <v>22</v>
      </c>
      <c r="Q89" s="62" t="s">
        <v>25</v>
      </c>
      <c r="R89" s="64">
        <f t="shared" si="17"/>
        <v>11</v>
      </c>
      <c r="S89" s="65">
        <f t="shared" si="18"/>
        <v>10</v>
      </c>
      <c r="T89" s="65">
        <v>5</v>
      </c>
      <c r="U89" s="65">
        <v>1</v>
      </c>
      <c r="V89" s="65">
        <v>4</v>
      </c>
      <c r="W89" s="65">
        <v>13</v>
      </c>
      <c r="X89" s="65">
        <v>12</v>
      </c>
      <c r="Y89" s="65">
        <f t="shared" si="19"/>
        <v>1</v>
      </c>
      <c r="AA89" s="10"/>
    </row>
    <row r="90" spans="2:31" x14ac:dyDescent="0.2">
      <c r="B90" s="60">
        <f t="shared" si="20"/>
        <v>85</v>
      </c>
      <c r="C90" s="57" t="s">
        <v>360</v>
      </c>
      <c r="D90" s="62" t="s">
        <v>76</v>
      </c>
      <c r="E90" s="64">
        <f t="shared" si="14"/>
        <v>0</v>
      </c>
      <c r="F90" s="65">
        <f t="shared" si="15"/>
        <v>2</v>
      </c>
      <c r="G90" s="65">
        <v>0</v>
      </c>
      <c r="H90" s="65">
        <v>0</v>
      </c>
      <c r="I90" s="65">
        <v>2</v>
      </c>
      <c r="J90" s="65">
        <v>0</v>
      </c>
      <c r="K90" s="65">
        <v>9</v>
      </c>
      <c r="L90" s="65">
        <f t="shared" si="16"/>
        <v>-9</v>
      </c>
      <c r="M90" s="3"/>
      <c r="N90" s="10"/>
      <c r="P90" s="54" t="s">
        <v>14</v>
      </c>
      <c r="Q90" s="63" t="s">
        <v>18</v>
      </c>
      <c r="R90" s="64">
        <f t="shared" si="17"/>
        <v>11</v>
      </c>
      <c r="S90" s="65">
        <f t="shared" si="18"/>
        <v>10</v>
      </c>
      <c r="T90" s="65">
        <v>5</v>
      </c>
      <c r="U90" s="65">
        <v>1</v>
      </c>
      <c r="V90" s="65">
        <v>4</v>
      </c>
      <c r="W90" s="65">
        <v>17</v>
      </c>
      <c r="X90" s="65">
        <v>16</v>
      </c>
      <c r="Y90" s="65">
        <f t="shared" si="19"/>
        <v>1</v>
      </c>
      <c r="AA90" s="10"/>
    </row>
    <row r="91" spans="2:31" x14ac:dyDescent="0.25">
      <c r="E91" s="50"/>
      <c r="F91" s="50"/>
      <c r="G91" s="50"/>
      <c r="H91" s="50"/>
      <c r="I91" s="50"/>
      <c r="J91" s="50"/>
      <c r="K91" s="50"/>
      <c r="L91" s="50"/>
      <c r="R91" s="50"/>
      <c r="S91" s="50"/>
      <c r="T91" s="50"/>
      <c r="U91" s="50"/>
      <c r="V91" s="50"/>
      <c r="W91" s="50"/>
      <c r="X91" s="50"/>
      <c r="Y91" s="50"/>
    </row>
    <row r="92" spans="2:31" x14ac:dyDescent="0.25">
      <c r="E92" s="50"/>
      <c r="F92" s="66">
        <f t="shared" ref="F92:L92" si="21">SUM(F6:F90)</f>
        <v>1994</v>
      </c>
      <c r="G92" s="66">
        <f t="shared" si="21"/>
        <v>719</v>
      </c>
      <c r="H92" s="66">
        <f t="shared" si="21"/>
        <v>556</v>
      </c>
      <c r="I92" s="66">
        <f t="shared" si="21"/>
        <v>719</v>
      </c>
      <c r="J92" s="66">
        <f t="shared" si="21"/>
        <v>2718</v>
      </c>
      <c r="K92" s="66">
        <f t="shared" si="21"/>
        <v>2718</v>
      </c>
      <c r="L92" s="66">
        <f t="shared" si="21"/>
        <v>0</v>
      </c>
      <c r="R92" s="50"/>
      <c r="S92" s="66">
        <f t="shared" ref="S92:Y92" si="22">SUM(S6:S90)</f>
        <v>1994</v>
      </c>
      <c r="T92" s="66">
        <f t="shared" si="22"/>
        <v>719</v>
      </c>
      <c r="U92" s="66">
        <f t="shared" si="22"/>
        <v>556</v>
      </c>
      <c r="V92" s="66">
        <f t="shared" si="22"/>
        <v>719</v>
      </c>
      <c r="W92" s="66">
        <f t="shared" si="22"/>
        <v>2718</v>
      </c>
      <c r="X92" s="66">
        <f t="shared" si="22"/>
        <v>2718</v>
      </c>
      <c r="Y92" s="66">
        <f t="shared" si="22"/>
        <v>0</v>
      </c>
    </row>
    <row r="93" spans="2:31" x14ac:dyDescent="0.25">
      <c r="E93" s="50"/>
      <c r="F93" s="50"/>
      <c r="G93" s="50"/>
      <c r="H93" s="50"/>
      <c r="I93" s="50"/>
      <c r="J93" s="50"/>
      <c r="K93" s="50"/>
      <c r="L93" s="50"/>
      <c r="R93" s="50"/>
      <c r="S93" s="50"/>
      <c r="T93" s="50"/>
      <c r="U93" s="50"/>
      <c r="V93" s="50"/>
      <c r="W93" s="50"/>
      <c r="X93" s="50"/>
      <c r="Y93" s="50"/>
    </row>
    <row r="94" spans="2:31" x14ac:dyDescent="0.25">
      <c r="E94" s="50"/>
      <c r="F94" s="50">
        <f>F92/2-1</f>
        <v>996</v>
      </c>
      <c r="G94" s="50"/>
      <c r="H94" s="50"/>
      <c r="I94" s="50"/>
      <c r="J94" s="50">
        <f>J92-1</f>
        <v>2717</v>
      </c>
      <c r="K94" s="50"/>
      <c r="L94" s="50"/>
      <c r="R94" s="50"/>
      <c r="S94" s="50">
        <f>S92/2-1</f>
        <v>996</v>
      </c>
      <c r="T94" s="50"/>
      <c r="U94" s="50"/>
      <c r="V94" s="50"/>
      <c r="W94" s="50">
        <f>W92-1</f>
        <v>2717</v>
      </c>
      <c r="X94" s="50"/>
      <c r="Y94" s="50"/>
    </row>
    <row r="95" spans="2:31" x14ac:dyDescent="0.25">
      <c r="AC95" s="8"/>
    </row>
    <row r="96" spans="2:31" x14ac:dyDescent="0.25">
      <c r="AC96" s="13"/>
      <c r="AE96" s="5"/>
    </row>
    <row r="97" spans="29:38" x14ac:dyDescent="0.25">
      <c r="AC97" s="8"/>
    </row>
    <row r="98" spans="29:38" x14ac:dyDescent="0.25">
      <c r="AC98" s="8"/>
      <c r="AE98" s="5"/>
    </row>
    <row r="99" spans="29:38" x14ac:dyDescent="0.25">
      <c r="AC99" s="7"/>
      <c r="AD99" s="6"/>
    </row>
    <row r="100" spans="29:38" x14ac:dyDescent="0.25">
      <c r="AC100" s="7"/>
      <c r="AD100" s="6"/>
    </row>
    <row r="101" spans="29:38" x14ac:dyDescent="0.25">
      <c r="AC101" s="7"/>
      <c r="AD101" s="6"/>
    </row>
    <row r="102" spans="29:38" x14ac:dyDescent="0.25">
      <c r="AC102" s="8"/>
    </row>
    <row r="103" spans="29:38" x14ac:dyDescent="0.25">
      <c r="AC103" s="8"/>
    </row>
    <row r="104" spans="29:38" x14ac:dyDescent="0.25">
      <c r="AC104" s="13"/>
      <c r="AE104" s="5"/>
    </row>
    <row r="105" spans="29:38" x14ac:dyDescent="0.25">
      <c r="AC105" s="8"/>
    </row>
    <row r="106" spans="29:38" x14ac:dyDescent="0.25">
      <c r="AC106" s="8"/>
    </row>
    <row r="107" spans="29:38" x14ac:dyDescent="0.25">
      <c r="AC107" s="7"/>
      <c r="AD107" s="6"/>
    </row>
    <row r="109" spans="29:38" x14ac:dyDescent="0.25">
      <c r="AF109" s="2"/>
      <c r="AG109" s="2"/>
      <c r="AH109" s="2"/>
      <c r="AI109" s="2"/>
      <c r="AJ109" s="2"/>
      <c r="AK109" s="2"/>
      <c r="AL109" s="2"/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5"/>
  <sheetViews>
    <sheetView workbookViewId="0">
      <selection activeCell="C7" sqref="C7"/>
    </sheetView>
  </sheetViews>
  <sheetFormatPr baseColWidth="10" defaultRowHeight="12.75" x14ac:dyDescent="0.25"/>
  <cols>
    <col min="1" max="2" width="5.7109375" style="1" customWidth="1"/>
    <col min="3" max="3" width="11.42578125" style="36"/>
    <col min="4" max="16384" width="11.42578125" style="1"/>
  </cols>
  <sheetData>
    <row r="2" spans="2:3" ht="15" x14ac:dyDescent="0.25">
      <c r="B2" s="19" t="s">
        <v>359</v>
      </c>
    </row>
    <row r="4" spans="2:3" x14ac:dyDescent="0.25">
      <c r="B4" s="1">
        <v>1</v>
      </c>
      <c r="C4" s="36" t="s">
        <v>376</v>
      </c>
    </row>
    <row r="5" spans="2:3" x14ac:dyDescent="0.25">
      <c r="C5" s="36" t="s">
        <v>375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V34"/>
  <sheetViews>
    <sheetView workbookViewId="0">
      <selection activeCell="L26" sqref="L26"/>
    </sheetView>
  </sheetViews>
  <sheetFormatPr baseColWidth="10" defaultRowHeight="12.75" x14ac:dyDescent="0.25"/>
  <cols>
    <col min="1" max="1" width="5.7109375" style="1" customWidth="1"/>
    <col min="2" max="2" width="4.28515625" style="1" customWidth="1"/>
    <col min="3" max="3" width="20" style="1" customWidth="1"/>
    <col min="4" max="11" width="5.7109375" style="1" customWidth="1"/>
    <col min="12" max="12" width="5.7109375" style="34" customWidth="1"/>
    <col min="13" max="13" width="4.28515625" style="1" customWidth="1"/>
    <col min="14" max="14" width="20" style="1" customWidth="1"/>
    <col min="15" max="22" width="5.7109375" style="1" customWidth="1"/>
    <col min="23" max="16384" width="11.42578125" style="1"/>
  </cols>
  <sheetData>
    <row r="1" spans="2:22" ht="15" x14ac:dyDescent="0.25">
      <c r="M1" s="19" t="s">
        <v>384</v>
      </c>
    </row>
    <row r="2" spans="2:22" ht="11.25" customHeight="1" x14ac:dyDescent="0.25"/>
    <row r="3" spans="2:22" x14ac:dyDescent="0.25">
      <c r="C3" s="1" t="s">
        <v>383</v>
      </c>
      <c r="D3" s="69" t="s">
        <v>325</v>
      </c>
      <c r="E3" s="70" t="s">
        <v>324</v>
      </c>
      <c r="F3" s="70" t="s">
        <v>323</v>
      </c>
      <c r="G3" s="70" t="s">
        <v>322</v>
      </c>
      <c r="H3" s="70" t="s">
        <v>321</v>
      </c>
      <c r="I3" s="70" t="s">
        <v>320</v>
      </c>
      <c r="J3" s="70" t="s">
        <v>319</v>
      </c>
      <c r="K3" s="70" t="s">
        <v>318</v>
      </c>
      <c r="L3" s="16"/>
      <c r="N3" s="1" t="s">
        <v>382</v>
      </c>
      <c r="O3" s="69" t="s">
        <v>325</v>
      </c>
      <c r="P3" s="70" t="s">
        <v>324</v>
      </c>
      <c r="Q3" s="70" t="s">
        <v>323</v>
      </c>
      <c r="R3" s="70" t="s">
        <v>322</v>
      </c>
      <c r="S3" s="70" t="s">
        <v>321</v>
      </c>
      <c r="T3" s="70" t="s">
        <v>320</v>
      </c>
      <c r="U3" s="70" t="s">
        <v>319</v>
      </c>
      <c r="V3" s="70" t="s">
        <v>318</v>
      </c>
    </row>
    <row r="4" spans="2:22" ht="11.25" customHeight="1" x14ac:dyDescent="0.25"/>
    <row r="5" spans="2:22" x14ac:dyDescent="0.25">
      <c r="B5" s="60" t="s">
        <v>317</v>
      </c>
      <c r="C5" s="57" t="s">
        <v>265</v>
      </c>
      <c r="D5" s="68">
        <v>22</v>
      </c>
      <c r="E5" s="65">
        <v>14</v>
      </c>
      <c r="F5" s="65">
        <v>9</v>
      </c>
      <c r="G5" s="65">
        <v>4</v>
      </c>
      <c r="H5" s="65">
        <v>1</v>
      </c>
      <c r="I5" s="65">
        <v>29</v>
      </c>
      <c r="J5" s="65">
        <v>16</v>
      </c>
      <c r="K5" s="65">
        <f t="shared" ref="K5:K11" si="0">I5-J5</f>
        <v>13</v>
      </c>
      <c r="M5" s="60" t="s">
        <v>317</v>
      </c>
      <c r="N5" s="61" t="s">
        <v>142</v>
      </c>
      <c r="O5" s="68">
        <v>19</v>
      </c>
      <c r="P5" s="65">
        <v>14</v>
      </c>
      <c r="Q5" s="65">
        <v>7</v>
      </c>
      <c r="R5" s="65">
        <v>5</v>
      </c>
      <c r="S5" s="65">
        <v>2</v>
      </c>
      <c r="T5" s="65">
        <v>31</v>
      </c>
      <c r="U5" s="65">
        <v>21</v>
      </c>
      <c r="V5" s="65">
        <f t="shared" ref="V5:V12" si="1">T5-U5</f>
        <v>10</v>
      </c>
    </row>
    <row r="6" spans="2:22" x14ac:dyDescent="0.25">
      <c r="B6" s="60" t="s">
        <v>316</v>
      </c>
      <c r="C6" s="57" t="s">
        <v>39</v>
      </c>
      <c r="D6" s="68">
        <v>16</v>
      </c>
      <c r="E6" s="65">
        <v>14</v>
      </c>
      <c r="F6" s="65">
        <v>5</v>
      </c>
      <c r="G6" s="65">
        <v>6</v>
      </c>
      <c r="H6" s="65">
        <v>3</v>
      </c>
      <c r="I6" s="65">
        <v>18</v>
      </c>
      <c r="J6" s="65">
        <v>16</v>
      </c>
      <c r="K6" s="65">
        <f t="shared" si="0"/>
        <v>2</v>
      </c>
      <c r="M6" s="60" t="s">
        <v>316</v>
      </c>
      <c r="N6" s="61" t="s">
        <v>369</v>
      </c>
      <c r="O6" s="68">
        <v>18</v>
      </c>
      <c r="P6" s="65">
        <v>14</v>
      </c>
      <c r="Q6" s="65">
        <v>6</v>
      </c>
      <c r="R6" s="65">
        <v>6</v>
      </c>
      <c r="S6" s="65">
        <v>2</v>
      </c>
      <c r="T6" s="65">
        <v>20</v>
      </c>
      <c r="U6" s="65">
        <v>11</v>
      </c>
      <c r="V6" s="65">
        <f t="shared" si="1"/>
        <v>9</v>
      </c>
    </row>
    <row r="7" spans="2:22" x14ac:dyDescent="0.25">
      <c r="B7" s="60" t="s">
        <v>315</v>
      </c>
      <c r="C7" s="57" t="s">
        <v>255</v>
      </c>
      <c r="D7" s="68">
        <v>14</v>
      </c>
      <c r="E7" s="65">
        <v>14</v>
      </c>
      <c r="F7" s="65">
        <v>6</v>
      </c>
      <c r="G7" s="65">
        <v>2</v>
      </c>
      <c r="H7" s="65">
        <v>6</v>
      </c>
      <c r="I7" s="65">
        <v>23</v>
      </c>
      <c r="J7" s="65">
        <v>19</v>
      </c>
      <c r="K7" s="65">
        <f t="shared" si="0"/>
        <v>4</v>
      </c>
      <c r="M7" s="60" t="s">
        <v>315</v>
      </c>
      <c r="N7" s="61" t="s">
        <v>122</v>
      </c>
      <c r="O7" s="68">
        <v>17</v>
      </c>
      <c r="P7" s="65">
        <v>14</v>
      </c>
      <c r="Q7" s="65">
        <v>6</v>
      </c>
      <c r="R7" s="65">
        <v>5</v>
      </c>
      <c r="S7" s="65">
        <v>3</v>
      </c>
      <c r="T7" s="65">
        <v>24</v>
      </c>
      <c r="U7" s="65">
        <v>18</v>
      </c>
      <c r="V7" s="65">
        <f t="shared" si="1"/>
        <v>6</v>
      </c>
    </row>
    <row r="8" spans="2:22" x14ac:dyDescent="0.25">
      <c r="B8" s="60" t="s">
        <v>314</v>
      </c>
      <c r="C8" s="57" t="s">
        <v>268</v>
      </c>
      <c r="D8" s="68">
        <v>14</v>
      </c>
      <c r="E8" s="65">
        <v>14</v>
      </c>
      <c r="F8" s="65">
        <v>5</v>
      </c>
      <c r="G8" s="65">
        <v>4</v>
      </c>
      <c r="H8" s="65">
        <v>5</v>
      </c>
      <c r="I8" s="65">
        <v>16</v>
      </c>
      <c r="J8" s="65">
        <v>21</v>
      </c>
      <c r="K8" s="65">
        <f t="shared" si="0"/>
        <v>-5</v>
      </c>
      <c r="M8" s="60" t="s">
        <v>314</v>
      </c>
      <c r="N8" s="61" t="s">
        <v>69</v>
      </c>
      <c r="O8" s="68">
        <v>15</v>
      </c>
      <c r="P8" s="65">
        <v>14</v>
      </c>
      <c r="Q8" s="65">
        <v>5</v>
      </c>
      <c r="R8" s="65">
        <v>5</v>
      </c>
      <c r="S8" s="65">
        <v>4</v>
      </c>
      <c r="T8" s="65">
        <v>21</v>
      </c>
      <c r="U8" s="65">
        <v>16</v>
      </c>
      <c r="V8" s="65">
        <f t="shared" si="1"/>
        <v>5</v>
      </c>
    </row>
    <row r="9" spans="2:22" x14ac:dyDescent="0.25">
      <c r="B9" s="60" t="s">
        <v>313</v>
      </c>
      <c r="C9" s="57" t="s">
        <v>362</v>
      </c>
      <c r="D9" s="68">
        <v>13</v>
      </c>
      <c r="E9" s="65">
        <v>14</v>
      </c>
      <c r="F9" s="65">
        <v>3</v>
      </c>
      <c r="G9" s="65">
        <v>7</v>
      </c>
      <c r="H9" s="65">
        <v>4</v>
      </c>
      <c r="I9" s="65">
        <v>18</v>
      </c>
      <c r="J9" s="65">
        <v>13</v>
      </c>
      <c r="K9" s="65">
        <f t="shared" si="0"/>
        <v>5</v>
      </c>
      <c r="M9" s="60" t="s">
        <v>313</v>
      </c>
      <c r="N9" s="61" t="s">
        <v>379</v>
      </c>
      <c r="O9" s="68">
        <v>14</v>
      </c>
      <c r="P9" s="65">
        <v>14</v>
      </c>
      <c r="Q9" s="65">
        <v>5</v>
      </c>
      <c r="R9" s="65">
        <v>4</v>
      </c>
      <c r="S9" s="65">
        <v>5</v>
      </c>
      <c r="T9" s="65">
        <v>18</v>
      </c>
      <c r="U9" s="65">
        <v>21</v>
      </c>
      <c r="V9" s="65">
        <f t="shared" si="1"/>
        <v>-3</v>
      </c>
    </row>
    <row r="10" spans="2:22" x14ac:dyDescent="0.25">
      <c r="B10" s="60" t="s">
        <v>312</v>
      </c>
      <c r="C10" s="57" t="s">
        <v>167</v>
      </c>
      <c r="D10" s="68">
        <v>11</v>
      </c>
      <c r="E10" s="65">
        <v>14</v>
      </c>
      <c r="F10" s="65">
        <v>4</v>
      </c>
      <c r="G10" s="65">
        <v>3</v>
      </c>
      <c r="H10" s="65">
        <v>7</v>
      </c>
      <c r="I10" s="65">
        <v>21</v>
      </c>
      <c r="J10" s="65">
        <v>29</v>
      </c>
      <c r="K10" s="65">
        <f t="shared" si="0"/>
        <v>-8</v>
      </c>
      <c r="M10" s="60" t="s">
        <v>312</v>
      </c>
      <c r="N10" s="61" t="s">
        <v>210</v>
      </c>
      <c r="O10" s="68">
        <v>12</v>
      </c>
      <c r="P10" s="65">
        <v>14</v>
      </c>
      <c r="Q10" s="65">
        <v>3</v>
      </c>
      <c r="R10" s="65">
        <v>6</v>
      </c>
      <c r="S10" s="65">
        <v>5</v>
      </c>
      <c r="T10" s="65">
        <v>23</v>
      </c>
      <c r="U10" s="65">
        <v>24</v>
      </c>
      <c r="V10" s="65">
        <f t="shared" si="1"/>
        <v>-1</v>
      </c>
    </row>
    <row r="11" spans="2:22" x14ac:dyDescent="0.25">
      <c r="B11" s="60" t="s">
        <v>311</v>
      </c>
      <c r="C11" s="57" t="s">
        <v>256</v>
      </c>
      <c r="D11" s="68">
        <v>9</v>
      </c>
      <c r="E11" s="65">
        <v>14</v>
      </c>
      <c r="F11" s="65">
        <v>1</v>
      </c>
      <c r="G11" s="65">
        <v>7</v>
      </c>
      <c r="H11" s="65">
        <v>6</v>
      </c>
      <c r="I11" s="65">
        <v>12</v>
      </c>
      <c r="J11" s="65">
        <v>21</v>
      </c>
      <c r="K11" s="65">
        <f t="shared" si="0"/>
        <v>-9</v>
      </c>
      <c r="M11" s="60" t="s">
        <v>311</v>
      </c>
      <c r="N11" s="61" t="s">
        <v>377</v>
      </c>
      <c r="O11" s="68">
        <v>12</v>
      </c>
      <c r="P11" s="65">
        <v>14</v>
      </c>
      <c r="Q11" s="65">
        <v>3</v>
      </c>
      <c r="R11" s="65">
        <v>6</v>
      </c>
      <c r="S11" s="65">
        <v>5</v>
      </c>
      <c r="T11" s="65">
        <v>10</v>
      </c>
      <c r="U11" s="65">
        <v>21</v>
      </c>
      <c r="V11" s="65">
        <f t="shared" si="1"/>
        <v>-11</v>
      </c>
    </row>
    <row r="12" spans="2:22" x14ac:dyDescent="0.25">
      <c r="D12" s="50"/>
      <c r="E12" s="50"/>
      <c r="F12" s="50"/>
      <c r="G12" s="50"/>
      <c r="H12" s="50"/>
      <c r="I12" s="50"/>
      <c r="J12" s="50"/>
      <c r="K12" s="50"/>
      <c r="M12" s="60" t="s">
        <v>310</v>
      </c>
      <c r="N12" s="61" t="s">
        <v>378</v>
      </c>
      <c r="O12" s="68">
        <v>4</v>
      </c>
      <c r="P12" s="65">
        <v>14</v>
      </c>
      <c r="Q12" s="65">
        <v>0</v>
      </c>
      <c r="R12" s="65">
        <v>4</v>
      </c>
      <c r="S12" s="65">
        <v>10</v>
      </c>
      <c r="T12" s="65">
        <v>9</v>
      </c>
      <c r="U12" s="65">
        <v>26</v>
      </c>
      <c r="V12" s="65">
        <f t="shared" si="1"/>
        <v>-17</v>
      </c>
    </row>
    <row r="13" spans="2:22" x14ac:dyDescent="0.25">
      <c r="D13" s="50"/>
      <c r="E13" s="50"/>
      <c r="F13" s="50"/>
      <c r="G13" s="50"/>
      <c r="H13" s="50"/>
      <c r="I13" s="50"/>
      <c r="J13" s="50"/>
      <c r="K13" s="50"/>
      <c r="O13" s="50"/>
      <c r="P13" s="50"/>
      <c r="Q13" s="50"/>
      <c r="R13" s="50"/>
      <c r="S13" s="50"/>
      <c r="T13" s="50"/>
      <c r="U13" s="50"/>
      <c r="V13" s="50"/>
    </row>
    <row r="14" spans="2:22" x14ac:dyDescent="0.25">
      <c r="D14" s="50"/>
      <c r="E14" s="66">
        <f t="shared" ref="E14:K14" si="2">SUM(E5:E11)</f>
        <v>98</v>
      </c>
      <c r="F14" s="66">
        <f t="shared" si="2"/>
        <v>33</v>
      </c>
      <c r="G14" s="66">
        <f t="shared" si="2"/>
        <v>33</v>
      </c>
      <c r="H14" s="66">
        <f t="shared" si="2"/>
        <v>32</v>
      </c>
      <c r="I14" s="66">
        <f t="shared" si="2"/>
        <v>137</v>
      </c>
      <c r="J14" s="66">
        <f t="shared" si="2"/>
        <v>135</v>
      </c>
      <c r="K14" s="66">
        <f t="shared" si="2"/>
        <v>2</v>
      </c>
      <c r="L14" s="39"/>
      <c r="M14" s="2"/>
      <c r="N14" s="2"/>
      <c r="O14" s="66"/>
      <c r="P14" s="66">
        <f t="shared" ref="P14:V14" si="3">SUM(P5:P12)</f>
        <v>112</v>
      </c>
      <c r="Q14" s="66">
        <f t="shared" si="3"/>
        <v>35</v>
      </c>
      <c r="R14" s="66">
        <f t="shared" si="3"/>
        <v>41</v>
      </c>
      <c r="S14" s="66">
        <f t="shared" si="3"/>
        <v>36</v>
      </c>
      <c r="T14" s="66">
        <f t="shared" si="3"/>
        <v>156</v>
      </c>
      <c r="U14" s="66">
        <f t="shared" si="3"/>
        <v>158</v>
      </c>
      <c r="V14" s="66">
        <f t="shared" si="3"/>
        <v>-2</v>
      </c>
    </row>
    <row r="16" spans="2:22" x14ac:dyDescent="0.25">
      <c r="C16" s="1" t="s">
        <v>381</v>
      </c>
      <c r="D16" s="69" t="s">
        <v>325</v>
      </c>
      <c r="E16" s="70" t="s">
        <v>324</v>
      </c>
      <c r="F16" s="70" t="s">
        <v>323</v>
      </c>
      <c r="G16" s="70" t="s">
        <v>322</v>
      </c>
      <c r="H16" s="70" t="s">
        <v>321</v>
      </c>
      <c r="I16" s="70" t="s">
        <v>320</v>
      </c>
      <c r="J16" s="70" t="s">
        <v>319</v>
      </c>
      <c r="K16" s="70" t="s">
        <v>318</v>
      </c>
      <c r="L16" s="16"/>
      <c r="N16" s="1" t="s">
        <v>380</v>
      </c>
      <c r="O16" s="69" t="s">
        <v>325</v>
      </c>
      <c r="P16" s="70" t="s">
        <v>324</v>
      </c>
      <c r="Q16" s="70" t="s">
        <v>323</v>
      </c>
      <c r="R16" s="70" t="s">
        <v>322</v>
      </c>
      <c r="S16" s="70" t="s">
        <v>321</v>
      </c>
      <c r="T16" s="70" t="s">
        <v>320</v>
      </c>
      <c r="U16" s="70" t="s">
        <v>319</v>
      </c>
      <c r="V16" s="70" t="s">
        <v>318</v>
      </c>
    </row>
    <row r="17" spans="2:22" ht="11.25" customHeight="1" x14ac:dyDescent="0.25"/>
    <row r="18" spans="2:22" x14ac:dyDescent="0.25">
      <c r="B18" s="60" t="s">
        <v>317</v>
      </c>
      <c r="C18" s="61" t="s">
        <v>142</v>
      </c>
      <c r="D18" s="68">
        <f>F18*2+G18</f>
        <v>9</v>
      </c>
      <c r="E18" s="65">
        <f>F18+G18+H18</f>
        <v>6</v>
      </c>
      <c r="F18" s="65">
        <v>3</v>
      </c>
      <c r="G18" s="65">
        <v>3</v>
      </c>
      <c r="H18" s="65">
        <v>0</v>
      </c>
      <c r="I18" s="65">
        <v>8</v>
      </c>
      <c r="J18" s="65">
        <v>5</v>
      </c>
      <c r="K18" s="65">
        <f>I18-J18</f>
        <v>3</v>
      </c>
      <c r="N18" s="61" t="s">
        <v>379</v>
      </c>
      <c r="O18" s="68">
        <f t="shared" ref="O18:O32" si="4">Q18*2+R18</f>
        <v>14</v>
      </c>
      <c r="P18" s="65">
        <f t="shared" ref="P18:P32" si="5">Q18+R18+S18</f>
        <v>14</v>
      </c>
      <c r="Q18" s="65">
        <v>5</v>
      </c>
      <c r="R18" s="65">
        <v>4</v>
      </c>
      <c r="S18" s="65">
        <v>5</v>
      </c>
      <c r="T18" s="65">
        <v>18</v>
      </c>
      <c r="U18" s="65">
        <v>21</v>
      </c>
      <c r="V18" s="65">
        <f t="shared" ref="V18:V32" si="6">T18-U18</f>
        <v>-3</v>
      </c>
    </row>
    <row r="19" spans="2:22" x14ac:dyDescent="0.25">
      <c r="B19" s="60" t="s">
        <v>316</v>
      </c>
      <c r="C19" s="57" t="s">
        <v>39</v>
      </c>
      <c r="D19" s="68">
        <f>F19*2+G19</f>
        <v>7</v>
      </c>
      <c r="E19" s="65">
        <f>F19+G19+H19</f>
        <v>6</v>
      </c>
      <c r="F19" s="65">
        <v>2</v>
      </c>
      <c r="G19" s="65">
        <v>3</v>
      </c>
      <c r="H19" s="65">
        <v>1</v>
      </c>
      <c r="I19" s="65">
        <v>6</v>
      </c>
      <c r="J19" s="65">
        <v>3</v>
      </c>
      <c r="K19" s="65">
        <f>I19-J19</f>
        <v>3</v>
      </c>
      <c r="N19" s="57" t="s">
        <v>268</v>
      </c>
      <c r="O19" s="68">
        <f t="shared" si="4"/>
        <v>14</v>
      </c>
      <c r="P19" s="65">
        <f t="shared" si="5"/>
        <v>14</v>
      </c>
      <c r="Q19" s="65">
        <v>5</v>
      </c>
      <c r="R19" s="65">
        <v>4</v>
      </c>
      <c r="S19" s="65">
        <v>5</v>
      </c>
      <c r="T19" s="65">
        <v>16</v>
      </c>
      <c r="U19" s="65">
        <v>21</v>
      </c>
      <c r="V19" s="65">
        <f t="shared" si="6"/>
        <v>-5</v>
      </c>
    </row>
    <row r="20" spans="2:22" x14ac:dyDescent="0.25">
      <c r="B20" s="60" t="s">
        <v>315</v>
      </c>
      <c r="C20" s="57" t="s">
        <v>265</v>
      </c>
      <c r="D20" s="68">
        <f>F20*2+G20</f>
        <v>5</v>
      </c>
      <c r="E20" s="65">
        <f>F20+G20+H20</f>
        <v>6</v>
      </c>
      <c r="F20" s="65">
        <v>2</v>
      </c>
      <c r="G20" s="65">
        <v>1</v>
      </c>
      <c r="H20" s="65">
        <v>3</v>
      </c>
      <c r="I20" s="65">
        <v>5</v>
      </c>
      <c r="J20" s="65">
        <v>8</v>
      </c>
      <c r="K20" s="65">
        <f>I20-J20</f>
        <v>-3</v>
      </c>
      <c r="N20" s="57" t="s">
        <v>256</v>
      </c>
      <c r="O20" s="68">
        <f t="shared" si="4"/>
        <v>9</v>
      </c>
      <c r="P20" s="65">
        <f t="shared" si="5"/>
        <v>14</v>
      </c>
      <c r="Q20" s="65">
        <v>1</v>
      </c>
      <c r="R20" s="65">
        <v>7</v>
      </c>
      <c r="S20" s="65">
        <v>6</v>
      </c>
      <c r="T20" s="65">
        <v>12</v>
      </c>
      <c r="U20" s="65">
        <v>21</v>
      </c>
      <c r="V20" s="65">
        <f t="shared" si="6"/>
        <v>-9</v>
      </c>
    </row>
    <row r="21" spans="2:22" x14ac:dyDescent="0.25">
      <c r="B21" s="60" t="s">
        <v>314</v>
      </c>
      <c r="C21" s="61" t="s">
        <v>369</v>
      </c>
      <c r="D21" s="68">
        <f>F21*2+G21</f>
        <v>3</v>
      </c>
      <c r="E21" s="65">
        <f>F21+G21+H21</f>
        <v>6</v>
      </c>
      <c r="F21" s="65">
        <v>0</v>
      </c>
      <c r="G21" s="65">
        <v>3</v>
      </c>
      <c r="H21" s="65">
        <v>3</v>
      </c>
      <c r="I21" s="65">
        <v>4</v>
      </c>
      <c r="J21" s="65">
        <v>7</v>
      </c>
      <c r="K21" s="65">
        <f>I21-J21</f>
        <v>-3</v>
      </c>
      <c r="N21" s="57" t="s">
        <v>265</v>
      </c>
      <c r="O21" s="68">
        <f t="shared" si="4"/>
        <v>27</v>
      </c>
      <c r="P21" s="65">
        <f t="shared" si="5"/>
        <v>20</v>
      </c>
      <c r="Q21" s="65">
        <v>11</v>
      </c>
      <c r="R21" s="65">
        <v>5</v>
      </c>
      <c r="S21" s="65">
        <v>4</v>
      </c>
      <c r="T21" s="65">
        <v>34</v>
      </c>
      <c r="U21" s="65">
        <v>24</v>
      </c>
      <c r="V21" s="65">
        <f t="shared" si="6"/>
        <v>10</v>
      </c>
    </row>
    <row r="22" spans="2:22" x14ac:dyDescent="0.25">
      <c r="D22" s="50"/>
      <c r="E22" s="50"/>
      <c r="F22" s="50"/>
      <c r="G22" s="50"/>
      <c r="H22" s="50"/>
      <c r="I22" s="50"/>
      <c r="J22" s="50"/>
      <c r="K22" s="50"/>
      <c r="N22" s="57" t="s">
        <v>255</v>
      </c>
      <c r="O22" s="68">
        <f t="shared" si="4"/>
        <v>14</v>
      </c>
      <c r="P22" s="65">
        <f t="shared" si="5"/>
        <v>14</v>
      </c>
      <c r="Q22" s="65">
        <v>6</v>
      </c>
      <c r="R22" s="65">
        <v>2</v>
      </c>
      <c r="S22" s="65">
        <v>6</v>
      </c>
      <c r="T22" s="65">
        <v>23</v>
      </c>
      <c r="U22" s="65">
        <v>19</v>
      </c>
      <c r="V22" s="65">
        <f t="shared" si="6"/>
        <v>4</v>
      </c>
    </row>
    <row r="23" spans="2:22" x14ac:dyDescent="0.25">
      <c r="D23" s="50"/>
      <c r="E23" s="66">
        <f t="shared" ref="E23:K23" si="7">SUM(E18:E21)</f>
        <v>24</v>
      </c>
      <c r="F23" s="66">
        <f t="shared" si="7"/>
        <v>7</v>
      </c>
      <c r="G23" s="66">
        <f t="shared" si="7"/>
        <v>10</v>
      </c>
      <c r="H23" s="66">
        <f t="shared" si="7"/>
        <v>7</v>
      </c>
      <c r="I23" s="66">
        <f t="shared" si="7"/>
        <v>23</v>
      </c>
      <c r="J23" s="66">
        <f t="shared" si="7"/>
        <v>23</v>
      </c>
      <c r="K23" s="66">
        <f t="shared" si="7"/>
        <v>0</v>
      </c>
      <c r="L23" s="39"/>
      <c r="M23" s="2"/>
      <c r="N23" s="61" t="s">
        <v>378</v>
      </c>
      <c r="O23" s="68">
        <f t="shared" si="4"/>
        <v>4</v>
      </c>
      <c r="P23" s="65">
        <f t="shared" si="5"/>
        <v>14</v>
      </c>
      <c r="Q23" s="65">
        <v>0</v>
      </c>
      <c r="R23" s="65">
        <v>4</v>
      </c>
      <c r="S23" s="65">
        <v>10</v>
      </c>
      <c r="T23" s="65">
        <v>9</v>
      </c>
      <c r="U23" s="65">
        <v>26</v>
      </c>
      <c r="V23" s="65">
        <f t="shared" si="6"/>
        <v>-17</v>
      </c>
    </row>
    <row r="24" spans="2:22" x14ac:dyDescent="0.25">
      <c r="N24" s="61" t="s">
        <v>210</v>
      </c>
      <c r="O24" s="68">
        <f t="shared" si="4"/>
        <v>12</v>
      </c>
      <c r="P24" s="65">
        <f t="shared" si="5"/>
        <v>14</v>
      </c>
      <c r="Q24" s="65">
        <v>3</v>
      </c>
      <c r="R24" s="65">
        <v>6</v>
      </c>
      <c r="S24" s="65">
        <v>5</v>
      </c>
      <c r="T24" s="65">
        <v>23</v>
      </c>
      <c r="U24" s="65">
        <v>24</v>
      </c>
      <c r="V24" s="65">
        <f t="shared" si="6"/>
        <v>-1</v>
      </c>
    </row>
    <row r="25" spans="2:22" x14ac:dyDescent="0.25">
      <c r="N25" s="57" t="s">
        <v>167</v>
      </c>
      <c r="O25" s="68">
        <f t="shared" si="4"/>
        <v>11</v>
      </c>
      <c r="P25" s="65">
        <f t="shared" si="5"/>
        <v>14</v>
      </c>
      <c r="Q25" s="65">
        <v>4</v>
      </c>
      <c r="R25" s="65">
        <v>3</v>
      </c>
      <c r="S25" s="65">
        <v>7</v>
      </c>
      <c r="T25" s="65">
        <v>21</v>
      </c>
      <c r="U25" s="65">
        <v>29</v>
      </c>
      <c r="V25" s="65">
        <f t="shared" si="6"/>
        <v>-8</v>
      </c>
    </row>
    <row r="26" spans="2:22" x14ac:dyDescent="0.25">
      <c r="N26" s="61" t="s">
        <v>369</v>
      </c>
      <c r="O26" s="68">
        <f t="shared" si="4"/>
        <v>21</v>
      </c>
      <c r="P26" s="65">
        <f t="shared" si="5"/>
        <v>20</v>
      </c>
      <c r="Q26" s="65">
        <v>6</v>
      </c>
      <c r="R26" s="65">
        <v>9</v>
      </c>
      <c r="S26" s="65">
        <v>5</v>
      </c>
      <c r="T26" s="65">
        <v>24</v>
      </c>
      <c r="U26" s="65">
        <v>18</v>
      </c>
      <c r="V26" s="65">
        <f t="shared" si="6"/>
        <v>6</v>
      </c>
    </row>
    <row r="27" spans="2:22" x14ac:dyDescent="0.25">
      <c r="N27" s="57" t="s">
        <v>39</v>
      </c>
      <c r="O27" s="68">
        <f t="shared" si="4"/>
        <v>23</v>
      </c>
      <c r="P27" s="65">
        <f t="shared" si="5"/>
        <v>20</v>
      </c>
      <c r="Q27" s="65">
        <v>7</v>
      </c>
      <c r="R27" s="65">
        <v>9</v>
      </c>
      <c r="S27" s="65">
        <v>4</v>
      </c>
      <c r="T27" s="65">
        <v>24</v>
      </c>
      <c r="U27" s="65">
        <v>19</v>
      </c>
      <c r="V27" s="65">
        <f t="shared" si="6"/>
        <v>5</v>
      </c>
    </row>
    <row r="28" spans="2:22" x14ac:dyDescent="0.25">
      <c r="N28" s="61" t="s">
        <v>142</v>
      </c>
      <c r="O28" s="68">
        <f t="shared" si="4"/>
        <v>28</v>
      </c>
      <c r="P28" s="65">
        <f t="shared" si="5"/>
        <v>20</v>
      </c>
      <c r="Q28" s="65">
        <v>10</v>
      </c>
      <c r="R28" s="65">
        <v>8</v>
      </c>
      <c r="S28" s="65">
        <v>2</v>
      </c>
      <c r="T28" s="65">
        <v>39</v>
      </c>
      <c r="U28" s="65">
        <v>26</v>
      </c>
      <c r="V28" s="65">
        <f t="shared" si="6"/>
        <v>13</v>
      </c>
    </row>
    <row r="29" spans="2:22" x14ac:dyDescent="0.25">
      <c r="N29" s="61" t="s">
        <v>122</v>
      </c>
      <c r="O29" s="68">
        <f t="shared" si="4"/>
        <v>17</v>
      </c>
      <c r="P29" s="65">
        <f t="shared" si="5"/>
        <v>14</v>
      </c>
      <c r="Q29" s="65">
        <v>6</v>
      </c>
      <c r="R29" s="65">
        <v>5</v>
      </c>
      <c r="S29" s="65">
        <v>3</v>
      </c>
      <c r="T29" s="65">
        <v>24</v>
      </c>
      <c r="U29" s="65">
        <v>18</v>
      </c>
      <c r="V29" s="65">
        <f t="shared" si="6"/>
        <v>6</v>
      </c>
    </row>
    <row r="30" spans="2:22" x14ac:dyDescent="0.25">
      <c r="N30" s="61" t="s">
        <v>69</v>
      </c>
      <c r="O30" s="68">
        <f t="shared" si="4"/>
        <v>15</v>
      </c>
      <c r="P30" s="65">
        <f t="shared" si="5"/>
        <v>14</v>
      </c>
      <c r="Q30" s="65">
        <v>5</v>
      </c>
      <c r="R30" s="65">
        <v>5</v>
      </c>
      <c r="S30" s="65">
        <v>4</v>
      </c>
      <c r="T30" s="65">
        <v>21</v>
      </c>
      <c r="U30" s="65">
        <v>16</v>
      </c>
      <c r="V30" s="65">
        <f t="shared" si="6"/>
        <v>5</v>
      </c>
    </row>
    <row r="31" spans="2:22" x14ac:dyDescent="0.25">
      <c r="N31" s="57" t="s">
        <v>362</v>
      </c>
      <c r="O31" s="68">
        <f t="shared" si="4"/>
        <v>13</v>
      </c>
      <c r="P31" s="65">
        <f t="shared" si="5"/>
        <v>14</v>
      </c>
      <c r="Q31" s="65">
        <v>3</v>
      </c>
      <c r="R31" s="65">
        <v>7</v>
      </c>
      <c r="S31" s="65">
        <v>4</v>
      </c>
      <c r="T31" s="65">
        <v>18</v>
      </c>
      <c r="U31" s="65">
        <v>13</v>
      </c>
      <c r="V31" s="65">
        <f t="shared" si="6"/>
        <v>5</v>
      </c>
    </row>
    <row r="32" spans="2:22" x14ac:dyDescent="0.25">
      <c r="N32" s="61" t="s">
        <v>377</v>
      </c>
      <c r="O32" s="68">
        <f t="shared" si="4"/>
        <v>12</v>
      </c>
      <c r="P32" s="65">
        <f t="shared" si="5"/>
        <v>14</v>
      </c>
      <c r="Q32" s="65">
        <v>3</v>
      </c>
      <c r="R32" s="65">
        <v>6</v>
      </c>
      <c r="S32" s="65">
        <v>5</v>
      </c>
      <c r="T32" s="65">
        <v>10</v>
      </c>
      <c r="U32" s="65">
        <v>21</v>
      </c>
      <c r="V32" s="65">
        <f t="shared" si="6"/>
        <v>-11</v>
      </c>
    </row>
    <row r="33" spans="15:22" x14ac:dyDescent="0.25">
      <c r="O33" s="50"/>
      <c r="P33" s="50"/>
      <c r="Q33" s="50"/>
      <c r="R33" s="50"/>
      <c r="S33" s="50"/>
      <c r="T33" s="50"/>
      <c r="U33" s="50"/>
      <c r="V33" s="50"/>
    </row>
    <row r="34" spans="15:22" x14ac:dyDescent="0.25">
      <c r="O34" s="50"/>
      <c r="P34" s="66">
        <f t="shared" ref="P34:V34" si="8">SUM(P18:P32)</f>
        <v>234</v>
      </c>
      <c r="Q34" s="66">
        <f t="shared" si="8"/>
        <v>75</v>
      </c>
      <c r="R34" s="66">
        <f t="shared" si="8"/>
        <v>84</v>
      </c>
      <c r="S34" s="66">
        <f t="shared" si="8"/>
        <v>75</v>
      </c>
      <c r="T34" s="66">
        <f t="shared" si="8"/>
        <v>316</v>
      </c>
      <c r="U34" s="66">
        <f t="shared" si="8"/>
        <v>316</v>
      </c>
      <c r="V34" s="66">
        <f t="shared" si="8"/>
        <v>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6"/>
  <sheetViews>
    <sheetView workbookViewId="0">
      <selection activeCell="K26" sqref="K26"/>
    </sheetView>
  </sheetViews>
  <sheetFormatPr baseColWidth="10" defaultRowHeight="12.75" x14ac:dyDescent="0.25"/>
  <cols>
    <col min="1" max="5" width="11.42578125" style="1"/>
    <col min="6" max="6" width="4.28515625" style="1" customWidth="1"/>
    <col min="7" max="7" width="20" style="1" customWidth="1"/>
    <col min="8" max="15" width="5.7109375" style="1" customWidth="1"/>
    <col min="16" max="16384" width="11.42578125" style="1"/>
  </cols>
  <sheetData>
    <row r="2" spans="2:15" ht="15" x14ac:dyDescent="0.25">
      <c r="B2" s="26"/>
      <c r="F2" s="19" t="s">
        <v>407</v>
      </c>
    </row>
    <row r="3" spans="2:15" x14ac:dyDescent="0.25">
      <c r="G3" s="1" t="s">
        <v>380</v>
      </c>
      <c r="H3" s="69" t="s">
        <v>325</v>
      </c>
      <c r="I3" s="70" t="s">
        <v>324</v>
      </c>
      <c r="J3" s="70" t="s">
        <v>323</v>
      </c>
      <c r="K3" s="70" t="s">
        <v>322</v>
      </c>
      <c r="L3" s="70" t="s">
        <v>321</v>
      </c>
      <c r="M3" s="70" t="s">
        <v>320</v>
      </c>
      <c r="N3" s="70" t="s">
        <v>319</v>
      </c>
      <c r="O3" s="70" t="s">
        <v>318</v>
      </c>
    </row>
    <row r="4" spans="2:15" ht="11.25" customHeight="1" x14ac:dyDescent="0.25"/>
    <row r="5" spans="2:15" x14ac:dyDescent="0.25">
      <c r="B5" s="26" t="s">
        <v>406</v>
      </c>
      <c r="G5" s="61" t="s">
        <v>379</v>
      </c>
      <c r="H5" s="68">
        <f t="shared" ref="H5:H21" si="0">J5*2+K5</f>
        <v>19</v>
      </c>
      <c r="I5" s="65">
        <f t="shared" ref="I5:I21" si="1">J5+K5+L5</f>
        <v>16</v>
      </c>
      <c r="J5" s="65">
        <v>7</v>
      </c>
      <c r="K5" s="65">
        <v>5</v>
      </c>
      <c r="L5" s="65">
        <v>4</v>
      </c>
      <c r="M5" s="65">
        <v>18</v>
      </c>
      <c r="N5" s="65">
        <v>15</v>
      </c>
      <c r="O5" s="65">
        <f t="shared" ref="O5:O21" si="2">M5-N5</f>
        <v>3</v>
      </c>
    </row>
    <row r="6" spans="2:15" x14ac:dyDescent="0.25">
      <c r="B6" s="26" t="s">
        <v>405</v>
      </c>
      <c r="G6" s="57" t="s">
        <v>404</v>
      </c>
      <c r="H6" s="68">
        <f t="shared" si="0"/>
        <v>17</v>
      </c>
      <c r="I6" s="65">
        <f t="shared" si="1"/>
        <v>16</v>
      </c>
      <c r="J6" s="65">
        <v>6</v>
      </c>
      <c r="K6" s="65">
        <v>5</v>
      </c>
      <c r="L6" s="65">
        <v>5</v>
      </c>
      <c r="M6" s="65">
        <v>28</v>
      </c>
      <c r="N6" s="65">
        <v>25</v>
      </c>
      <c r="O6" s="65">
        <f t="shared" si="2"/>
        <v>3</v>
      </c>
    </row>
    <row r="7" spans="2:15" x14ac:dyDescent="0.25">
      <c r="B7" s="26" t="s">
        <v>403</v>
      </c>
      <c r="G7" s="57" t="s">
        <v>295</v>
      </c>
      <c r="H7" s="68">
        <f t="shared" si="0"/>
        <v>10</v>
      </c>
      <c r="I7" s="65">
        <f t="shared" si="1"/>
        <v>16</v>
      </c>
      <c r="J7" s="65">
        <v>4</v>
      </c>
      <c r="K7" s="65">
        <v>2</v>
      </c>
      <c r="L7" s="65">
        <v>10</v>
      </c>
      <c r="M7" s="65">
        <v>14</v>
      </c>
      <c r="N7" s="65">
        <v>27</v>
      </c>
      <c r="O7" s="65">
        <f t="shared" si="2"/>
        <v>-13</v>
      </c>
    </row>
    <row r="8" spans="2:15" x14ac:dyDescent="0.25">
      <c r="B8" s="26" t="s">
        <v>402</v>
      </c>
      <c r="G8" s="57" t="s">
        <v>268</v>
      </c>
      <c r="H8" s="68">
        <f t="shared" si="0"/>
        <v>14</v>
      </c>
      <c r="I8" s="65">
        <f t="shared" si="1"/>
        <v>16</v>
      </c>
      <c r="J8" s="65">
        <v>3</v>
      </c>
      <c r="K8" s="65">
        <v>8</v>
      </c>
      <c r="L8" s="65">
        <v>5</v>
      </c>
      <c r="M8" s="65">
        <v>12</v>
      </c>
      <c r="N8" s="65">
        <v>17</v>
      </c>
      <c r="O8" s="65">
        <f t="shared" si="2"/>
        <v>-5</v>
      </c>
    </row>
    <row r="9" spans="2:15" x14ac:dyDescent="0.25">
      <c r="B9" s="26" t="s">
        <v>401</v>
      </c>
      <c r="G9" s="57" t="s">
        <v>256</v>
      </c>
      <c r="H9" s="68">
        <f t="shared" si="0"/>
        <v>13</v>
      </c>
      <c r="I9" s="65">
        <f t="shared" si="1"/>
        <v>16</v>
      </c>
      <c r="J9" s="65">
        <v>4</v>
      </c>
      <c r="K9" s="65">
        <v>5</v>
      </c>
      <c r="L9" s="65">
        <v>7</v>
      </c>
      <c r="M9" s="65">
        <v>17</v>
      </c>
      <c r="N9" s="65">
        <v>22</v>
      </c>
      <c r="O9" s="65">
        <f t="shared" si="2"/>
        <v>-5</v>
      </c>
    </row>
    <row r="10" spans="2:15" x14ac:dyDescent="0.25">
      <c r="B10" s="26" t="s">
        <v>400</v>
      </c>
      <c r="G10" s="57" t="s">
        <v>265</v>
      </c>
      <c r="H10" s="68">
        <f t="shared" si="0"/>
        <v>20</v>
      </c>
      <c r="I10" s="65">
        <f t="shared" si="1"/>
        <v>16</v>
      </c>
      <c r="J10" s="65">
        <v>10</v>
      </c>
      <c r="K10" s="65">
        <v>0</v>
      </c>
      <c r="L10" s="65">
        <v>6</v>
      </c>
      <c r="M10" s="65">
        <v>23</v>
      </c>
      <c r="N10" s="65">
        <v>20</v>
      </c>
      <c r="O10" s="65">
        <f t="shared" si="2"/>
        <v>3</v>
      </c>
    </row>
    <row r="11" spans="2:15" x14ac:dyDescent="0.25">
      <c r="B11" s="26" t="s">
        <v>399</v>
      </c>
      <c r="G11" s="57" t="s">
        <v>255</v>
      </c>
      <c r="H11" s="68">
        <f t="shared" si="0"/>
        <v>17</v>
      </c>
      <c r="I11" s="65">
        <f t="shared" si="1"/>
        <v>16</v>
      </c>
      <c r="J11" s="65">
        <v>6</v>
      </c>
      <c r="K11" s="65">
        <v>5</v>
      </c>
      <c r="L11" s="65">
        <v>5</v>
      </c>
      <c r="M11" s="65">
        <v>22</v>
      </c>
      <c r="N11" s="65">
        <v>18</v>
      </c>
      <c r="O11" s="65">
        <f t="shared" si="2"/>
        <v>4</v>
      </c>
    </row>
    <row r="12" spans="2:15" x14ac:dyDescent="0.25">
      <c r="B12" s="26" t="s">
        <v>398</v>
      </c>
      <c r="G12" s="61" t="s">
        <v>210</v>
      </c>
      <c r="H12" s="68">
        <f t="shared" si="0"/>
        <v>11</v>
      </c>
      <c r="I12" s="65">
        <f t="shared" si="1"/>
        <v>16</v>
      </c>
      <c r="J12" s="65">
        <v>2</v>
      </c>
      <c r="K12" s="65">
        <v>7</v>
      </c>
      <c r="L12" s="65">
        <v>7</v>
      </c>
      <c r="M12" s="65">
        <v>10</v>
      </c>
      <c r="N12" s="65">
        <v>21</v>
      </c>
      <c r="O12" s="65">
        <f t="shared" si="2"/>
        <v>-11</v>
      </c>
    </row>
    <row r="13" spans="2:15" x14ac:dyDescent="0.25">
      <c r="B13" s="26" t="s">
        <v>397</v>
      </c>
      <c r="G13" s="57" t="s">
        <v>167</v>
      </c>
      <c r="H13" s="68">
        <f t="shared" si="0"/>
        <v>13</v>
      </c>
      <c r="I13" s="65">
        <f t="shared" si="1"/>
        <v>16</v>
      </c>
      <c r="J13" s="65">
        <v>6</v>
      </c>
      <c r="K13" s="65">
        <v>1</v>
      </c>
      <c r="L13" s="65">
        <v>9</v>
      </c>
      <c r="M13" s="65">
        <v>19</v>
      </c>
      <c r="N13" s="65">
        <v>23</v>
      </c>
      <c r="O13" s="65">
        <f t="shared" si="2"/>
        <v>-4</v>
      </c>
    </row>
    <row r="14" spans="2:15" x14ac:dyDescent="0.25">
      <c r="B14" s="26" t="s">
        <v>396</v>
      </c>
      <c r="G14" s="61" t="s">
        <v>369</v>
      </c>
      <c r="H14" s="68">
        <f t="shared" si="0"/>
        <v>19</v>
      </c>
      <c r="I14" s="65">
        <f t="shared" si="1"/>
        <v>16</v>
      </c>
      <c r="J14" s="65">
        <v>6</v>
      </c>
      <c r="K14" s="65">
        <v>7</v>
      </c>
      <c r="L14" s="65">
        <v>3</v>
      </c>
      <c r="M14" s="65">
        <v>17</v>
      </c>
      <c r="N14" s="65">
        <v>11</v>
      </c>
      <c r="O14" s="65">
        <f t="shared" si="2"/>
        <v>6</v>
      </c>
    </row>
    <row r="15" spans="2:15" x14ac:dyDescent="0.25">
      <c r="B15" s="26" t="s">
        <v>395</v>
      </c>
      <c r="G15" s="57" t="s">
        <v>39</v>
      </c>
      <c r="H15" s="68">
        <f t="shared" si="0"/>
        <v>22</v>
      </c>
      <c r="I15" s="65">
        <f t="shared" si="1"/>
        <v>19</v>
      </c>
      <c r="J15" s="65">
        <v>8</v>
      </c>
      <c r="K15" s="65">
        <v>6</v>
      </c>
      <c r="L15" s="65">
        <v>5</v>
      </c>
      <c r="M15" s="65">
        <v>26</v>
      </c>
      <c r="N15" s="65">
        <v>20</v>
      </c>
      <c r="O15" s="65">
        <f t="shared" si="2"/>
        <v>6</v>
      </c>
    </row>
    <row r="16" spans="2:15" x14ac:dyDescent="0.25">
      <c r="B16" s="26" t="s">
        <v>394</v>
      </c>
      <c r="G16" s="61" t="s">
        <v>366</v>
      </c>
      <c r="H16" s="68">
        <f t="shared" si="0"/>
        <v>8</v>
      </c>
      <c r="I16" s="65">
        <f t="shared" si="1"/>
        <v>16</v>
      </c>
      <c r="J16" s="65">
        <v>2</v>
      </c>
      <c r="K16" s="65">
        <v>4</v>
      </c>
      <c r="L16" s="65">
        <v>10</v>
      </c>
      <c r="M16" s="65">
        <v>12</v>
      </c>
      <c r="N16" s="65">
        <v>25</v>
      </c>
      <c r="O16" s="65">
        <f t="shared" si="2"/>
        <v>-13</v>
      </c>
    </row>
    <row r="17" spans="2:15" x14ac:dyDescent="0.25">
      <c r="B17" s="26" t="s">
        <v>393</v>
      </c>
      <c r="G17" s="61" t="s">
        <v>142</v>
      </c>
      <c r="H17" s="68">
        <f t="shared" si="0"/>
        <v>26</v>
      </c>
      <c r="I17" s="65">
        <f t="shared" si="1"/>
        <v>19</v>
      </c>
      <c r="J17" s="65">
        <v>10</v>
      </c>
      <c r="K17" s="65">
        <v>6</v>
      </c>
      <c r="L17" s="65">
        <v>3</v>
      </c>
      <c r="M17" s="65">
        <v>27</v>
      </c>
      <c r="N17" s="65">
        <v>15</v>
      </c>
      <c r="O17" s="65">
        <f t="shared" si="2"/>
        <v>12</v>
      </c>
    </row>
    <row r="18" spans="2:15" x14ac:dyDescent="0.25">
      <c r="B18" s="26" t="s">
        <v>392</v>
      </c>
      <c r="G18" s="61" t="s">
        <v>122</v>
      </c>
      <c r="H18" s="68">
        <f t="shared" si="0"/>
        <v>11</v>
      </c>
      <c r="I18" s="65">
        <f t="shared" si="1"/>
        <v>16</v>
      </c>
      <c r="J18" s="65">
        <v>3</v>
      </c>
      <c r="K18" s="65">
        <v>5</v>
      </c>
      <c r="L18" s="65">
        <v>8</v>
      </c>
      <c r="M18" s="65">
        <v>18</v>
      </c>
      <c r="N18" s="65">
        <v>29</v>
      </c>
      <c r="O18" s="65">
        <f t="shared" si="2"/>
        <v>-11</v>
      </c>
    </row>
    <row r="19" spans="2:15" x14ac:dyDescent="0.25">
      <c r="B19" s="26" t="s">
        <v>391</v>
      </c>
      <c r="G19" s="61" t="s">
        <v>69</v>
      </c>
      <c r="H19" s="68">
        <f t="shared" si="0"/>
        <v>28</v>
      </c>
      <c r="I19" s="65">
        <f t="shared" si="1"/>
        <v>19</v>
      </c>
      <c r="J19" s="65">
        <v>12</v>
      </c>
      <c r="K19" s="65">
        <v>4</v>
      </c>
      <c r="L19" s="65">
        <v>3</v>
      </c>
      <c r="M19" s="65">
        <v>44</v>
      </c>
      <c r="N19" s="65">
        <v>20</v>
      </c>
      <c r="O19" s="65">
        <f t="shared" si="2"/>
        <v>24</v>
      </c>
    </row>
    <row r="20" spans="2:15" x14ac:dyDescent="0.25">
      <c r="B20" s="26" t="s">
        <v>390</v>
      </c>
      <c r="G20" s="57" t="s">
        <v>362</v>
      </c>
      <c r="H20" s="68">
        <f t="shared" si="0"/>
        <v>14</v>
      </c>
      <c r="I20" s="65">
        <f t="shared" si="1"/>
        <v>16</v>
      </c>
      <c r="J20" s="65">
        <v>4</v>
      </c>
      <c r="K20" s="65">
        <v>6</v>
      </c>
      <c r="L20" s="65">
        <v>6</v>
      </c>
      <c r="M20" s="65">
        <v>23</v>
      </c>
      <c r="N20" s="65">
        <v>24</v>
      </c>
      <c r="O20" s="65">
        <f t="shared" si="2"/>
        <v>-1</v>
      </c>
    </row>
    <row r="21" spans="2:15" x14ac:dyDescent="0.25">
      <c r="B21" s="26" t="s">
        <v>389</v>
      </c>
      <c r="G21" s="61" t="s">
        <v>377</v>
      </c>
      <c r="H21" s="68">
        <f t="shared" si="0"/>
        <v>22</v>
      </c>
      <c r="I21" s="65">
        <f t="shared" si="1"/>
        <v>19</v>
      </c>
      <c r="J21" s="65">
        <v>10</v>
      </c>
      <c r="K21" s="65">
        <v>2</v>
      </c>
      <c r="L21" s="65">
        <v>7</v>
      </c>
      <c r="M21" s="65">
        <v>31</v>
      </c>
      <c r="N21" s="65">
        <v>29</v>
      </c>
      <c r="O21" s="65">
        <f t="shared" si="2"/>
        <v>2</v>
      </c>
    </row>
    <row r="22" spans="2:15" x14ac:dyDescent="0.25">
      <c r="B22" s="26"/>
      <c r="H22" s="50"/>
      <c r="I22" s="50"/>
      <c r="J22" s="50"/>
      <c r="K22" s="50"/>
      <c r="L22" s="50"/>
      <c r="M22" s="50"/>
      <c r="N22" s="50"/>
      <c r="O22" s="50"/>
    </row>
    <row r="23" spans="2:15" ht="12.75" customHeight="1" x14ac:dyDescent="0.25">
      <c r="B23" s="37" t="s">
        <v>388</v>
      </c>
      <c r="H23" s="50"/>
      <c r="I23" s="66">
        <f t="shared" ref="I23:O23" si="3">SUM(I5:I21)</f>
        <v>284</v>
      </c>
      <c r="J23" s="66">
        <f t="shared" si="3"/>
        <v>103</v>
      </c>
      <c r="K23" s="66">
        <f t="shared" si="3"/>
        <v>78</v>
      </c>
      <c r="L23" s="66">
        <f t="shared" si="3"/>
        <v>103</v>
      </c>
      <c r="M23" s="66">
        <f t="shared" si="3"/>
        <v>361</v>
      </c>
      <c r="N23" s="66">
        <f t="shared" si="3"/>
        <v>361</v>
      </c>
      <c r="O23" s="66">
        <f t="shared" si="3"/>
        <v>0</v>
      </c>
    </row>
    <row r="24" spans="2:15" ht="15" x14ac:dyDescent="0.25">
      <c r="B24" s="37" t="s">
        <v>387</v>
      </c>
    </row>
    <row r="25" spans="2:15" ht="15" x14ac:dyDescent="0.25">
      <c r="B25" s="37" t="s">
        <v>386</v>
      </c>
    </row>
    <row r="26" spans="2:15" ht="15" x14ac:dyDescent="0.25">
      <c r="B26" s="37" t="s">
        <v>385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28"/>
  <sheetViews>
    <sheetView workbookViewId="0">
      <selection activeCell="P11" sqref="P11"/>
    </sheetView>
  </sheetViews>
  <sheetFormatPr baseColWidth="10" defaultRowHeight="12.75" customHeight="1" x14ac:dyDescent="0.25"/>
  <cols>
    <col min="1" max="5" width="11.42578125" style="1"/>
    <col min="6" max="6" width="20" style="1" customWidth="1"/>
    <col min="7" max="14" width="5.7109375" style="1" customWidth="1"/>
    <col min="15" max="16384" width="11.42578125" style="1"/>
  </cols>
  <sheetData>
    <row r="2" spans="2:14" ht="12.75" customHeight="1" x14ac:dyDescent="0.25">
      <c r="E2" s="19" t="s">
        <v>431</v>
      </c>
    </row>
    <row r="3" spans="2:14" ht="12.75" customHeight="1" x14ac:dyDescent="0.25">
      <c r="F3" s="1" t="s">
        <v>380</v>
      </c>
      <c r="G3" s="69" t="s">
        <v>325</v>
      </c>
      <c r="H3" s="70" t="s">
        <v>324</v>
      </c>
      <c r="I3" s="70" t="s">
        <v>323</v>
      </c>
      <c r="J3" s="70" t="s">
        <v>322</v>
      </c>
      <c r="K3" s="70" t="s">
        <v>321</v>
      </c>
      <c r="L3" s="70" t="s">
        <v>320</v>
      </c>
      <c r="M3" s="70" t="s">
        <v>319</v>
      </c>
      <c r="N3" s="70" t="s">
        <v>318</v>
      </c>
    </row>
    <row r="4" spans="2:14" ht="11.25" customHeight="1" x14ac:dyDescent="0.25"/>
    <row r="5" spans="2:14" ht="12.75" customHeight="1" x14ac:dyDescent="0.25">
      <c r="B5" s="37" t="s">
        <v>430</v>
      </c>
      <c r="F5" s="57" t="s">
        <v>429</v>
      </c>
      <c r="G5" s="68">
        <f t="shared" ref="G5:G21" si="0">I5*2+J5</f>
        <v>16</v>
      </c>
      <c r="H5" s="65">
        <f t="shared" ref="H5:H21" si="1">I5+J5+K5</f>
        <v>16</v>
      </c>
      <c r="I5" s="65">
        <v>4</v>
      </c>
      <c r="J5" s="65">
        <v>8</v>
      </c>
      <c r="K5" s="65">
        <v>4</v>
      </c>
      <c r="L5" s="65">
        <v>25</v>
      </c>
      <c r="M5" s="65">
        <v>20</v>
      </c>
      <c r="N5" s="65">
        <f t="shared" ref="N5:N21" si="2">L5-M5</f>
        <v>5</v>
      </c>
    </row>
    <row r="6" spans="2:14" ht="12.75" customHeight="1" x14ac:dyDescent="0.25">
      <c r="B6" s="37" t="s">
        <v>428</v>
      </c>
      <c r="F6" s="61" t="s">
        <v>379</v>
      </c>
      <c r="G6" s="68">
        <f t="shared" si="0"/>
        <v>17</v>
      </c>
      <c r="H6" s="65">
        <f t="shared" si="1"/>
        <v>16</v>
      </c>
      <c r="I6" s="65">
        <v>8</v>
      </c>
      <c r="J6" s="65">
        <v>1</v>
      </c>
      <c r="K6" s="65">
        <v>7</v>
      </c>
      <c r="L6" s="65">
        <v>31</v>
      </c>
      <c r="M6" s="65">
        <v>23</v>
      </c>
      <c r="N6" s="65">
        <f t="shared" si="2"/>
        <v>8</v>
      </c>
    </row>
    <row r="7" spans="2:14" ht="12.75" customHeight="1" x14ac:dyDescent="0.25">
      <c r="B7" s="37" t="s">
        <v>427</v>
      </c>
      <c r="F7" s="57" t="s">
        <v>295</v>
      </c>
      <c r="G7" s="68">
        <f t="shared" si="0"/>
        <v>15</v>
      </c>
      <c r="H7" s="65">
        <f t="shared" si="1"/>
        <v>16</v>
      </c>
      <c r="I7" s="65">
        <v>5</v>
      </c>
      <c r="J7" s="65">
        <v>5</v>
      </c>
      <c r="K7" s="65">
        <v>6</v>
      </c>
      <c r="L7" s="65">
        <v>19</v>
      </c>
      <c r="M7" s="65">
        <v>25</v>
      </c>
      <c r="N7" s="65">
        <f t="shared" si="2"/>
        <v>-6</v>
      </c>
    </row>
    <row r="8" spans="2:14" ht="12.75" customHeight="1" x14ac:dyDescent="0.25">
      <c r="B8" s="37" t="s">
        <v>426</v>
      </c>
      <c r="F8" s="57" t="s">
        <v>256</v>
      </c>
      <c r="G8" s="68">
        <f t="shared" si="0"/>
        <v>19</v>
      </c>
      <c r="H8" s="65">
        <f t="shared" si="1"/>
        <v>19</v>
      </c>
      <c r="I8" s="65">
        <v>8</v>
      </c>
      <c r="J8" s="65">
        <v>3</v>
      </c>
      <c r="K8" s="65">
        <v>8</v>
      </c>
      <c r="L8" s="65">
        <v>22</v>
      </c>
      <c r="M8" s="65">
        <v>24</v>
      </c>
      <c r="N8" s="65">
        <f t="shared" si="2"/>
        <v>-2</v>
      </c>
    </row>
    <row r="9" spans="2:14" ht="12.75" customHeight="1" x14ac:dyDescent="0.25">
      <c r="B9" s="37" t="s">
        <v>425</v>
      </c>
      <c r="F9" s="57" t="s">
        <v>265</v>
      </c>
      <c r="G9" s="68">
        <f t="shared" si="0"/>
        <v>27</v>
      </c>
      <c r="H9" s="65">
        <f t="shared" si="1"/>
        <v>19</v>
      </c>
      <c r="I9" s="65">
        <v>11</v>
      </c>
      <c r="J9" s="65">
        <v>5</v>
      </c>
      <c r="K9" s="65">
        <v>3</v>
      </c>
      <c r="L9" s="65">
        <v>31</v>
      </c>
      <c r="M9" s="65">
        <v>15</v>
      </c>
      <c r="N9" s="65">
        <f t="shared" si="2"/>
        <v>16</v>
      </c>
    </row>
    <row r="10" spans="2:14" ht="12.75" customHeight="1" x14ac:dyDescent="0.25">
      <c r="B10" s="37" t="s">
        <v>424</v>
      </c>
      <c r="F10" s="57" t="s">
        <v>423</v>
      </c>
      <c r="G10" s="68">
        <f t="shared" si="0"/>
        <v>14</v>
      </c>
      <c r="H10" s="65">
        <f t="shared" si="1"/>
        <v>16</v>
      </c>
      <c r="I10" s="65">
        <v>5</v>
      </c>
      <c r="J10" s="65">
        <v>4</v>
      </c>
      <c r="K10" s="65">
        <v>7</v>
      </c>
      <c r="L10" s="65">
        <v>19</v>
      </c>
      <c r="M10" s="65">
        <v>22</v>
      </c>
      <c r="N10" s="65">
        <f t="shared" si="2"/>
        <v>-3</v>
      </c>
    </row>
    <row r="11" spans="2:14" ht="12.75" customHeight="1" x14ac:dyDescent="0.25">
      <c r="B11" s="37" t="s">
        <v>422</v>
      </c>
      <c r="F11" s="57" t="s">
        <v>255</v>
      </c>
      <c r="G11" s="68">
        <f t="shared" si="0"/>
        <v>26</v>
      </c>
      <c r="H11" s="65">
        <f t="shared" si="1"/>
        <v>19</v>
      </c>
      <c r="I11" s="65">
        <v>10</v>
      </c>
      <c r="J11" s="65">
        <v>6</v>
      </c>
      <c r="K11" s="65">
        <v>3</v>
      </c>
      <c r="L11" s="65">
        <v>30</v>
      </c>
      <c r="M11" s="65">
        <v>18</v>
      </c>
      <c r="N11" s="65">
        <f t="shared" si="2"/>
        <v>12</v>
      </c>
    </row>
    <row r="12" spans="2:14" ht="12.75" customHeight="1" x14ac:dyDescent="0.25">
      <c r="B12" s="37" t="s">
        <v>421</v>
      </c>
      <c r="F12" s="61" t="s">
        <v>210</v>
      </c>
      <c r="G12" s="68">
        <f t="shared" si="0"/>
        <v>12</v>
      </c>
      <c r="H12" s="65">
        <f t="shared" si="1"/>
        <v>16</v>
      </c>
      <c r="I12" s="65">
        <v>3</v>
      </c>
      <c r="J12" s="65">
        <v>6</v>
      </c>
      <c r="K12" s="65">
        <v>7</v>
      </c>
      <c r="L12" s="65">
        <v>17</v>
      </c>
      <c r="M12" s="65">
        <v>30</v>
      </c>
      <c r="N12" s="65">
        <f t="shared" si="2"/>
        <v>-13</v>
      </c>
    </row>
    <row r="13" spans="2:14" ht="12.75" customHeight="1" x14ac:dyDescent="0.25">
      <c r="B13" s="37" t="s">
        <v>420</v>
      </c>
      <c r="F13" s="57" t="s">
        <v>167</v>
      </c>
      <c r="G13" s="68">
        <f t="shared" si="0"/>
        <v>15</v>
      </c>
      <c r="H13" s="65">
        <f t="shared" si="1"/>
        <v>16</v>
      </c>
      <c r="I13" s="65">
        <v>5</v>
      </c>
      <c r="J13" s="65">
        <v>5</v>
      </c>
      <c r="K13" s="65">
        <v>6</v>
      </c>
      <c r="L13" s="65">
        <v>20</v>
      </c>
      <c r="M13" s="65">
        <v>21</v>
      </c>
      <c r="N13" s="65">
        <f t="shared" si="2"/>
        <v>-1</v>
      </c>
    </row>
    <row r="14" spans="2:14" ht="12.75" customHeight="1" x14ac:dyDescent="0.25">
      <c r="B14" s="37" t="s">
        <v>419</v>
      </c>
      <c r="F14" s="61" t="s">
        <v>369</v>
      </c>
      <c r="G14" s="68">
        <f t="shared" si="0"/>
        <v>15</v>
      </c>
      <c r="H14" s="65">
        <f t="shared" si="1"/>
        <v>16</v>
      </c>
      <c r="I14" s="65">
        <v>5</v>
      </c>
      <c r="J14" s="65">
        <v>5</v>
      </c>
      <c r="K14" s="65">
        <v>6</v>
      </c>
      <c r="L14" s="65">
        <v>17</v>
      </c>
      <c r="M14" s="65">
        <v>19</v>
      </c>
      <c r="N14" s="65">
        <f t="shared" si="2"/>
        <v>-2</v>
      </c>
    </row>
    <row r="15" spans="2:14" ht="12.75" customHeight="1" x14ac:dyDescent="0.25">
      <c r="B15" s="37" t="s">
        <v>418</v>
      </c>
      <c r="F15" s="57" t="s">
        <v>39</v>
      </c>
      <c r="G15" s="68">
        <f t="shared" si="0"/>
        <v>20</v>
      </c>
      <c r="H15" s="65">
        <f t="shared" si="1"/>
        <v>16</v>
      </c>
      <c r="I15" s="65">
        <v>8</v>
      </c>
      <c r="J15" s="65">
        <v>4</v>
      </c>
      <c r="K15" s="65">
        <v>4</v>
      </c>
      <c r="L15" s="65">
        <v>24</v>
      </c>
      <c r="M15" s="65">
        <v>15</v>
      </c>
      <c r="N15" s="65">
        <f t="shared" si="2"/>
        <v>9</v>
      </c>
    </row>
    <row r="16" spans="2:14" ht="12.75" customHeight="1" x14ac:dyDescent="0.25">
      <c r="B16" s="37" t="s">
        <v>417</v>
      </c>
      <c r="F16" s="61" t="s">
        <v>142</v>
      </c>
      <c r="G16" s="68">
        <f t="shared" si="0"/>
        <v>23</v>
      </c>
      <c r="H16" s="65">
        <f t="shared" si="1"/>
        <v>19</v>
      </c>
      <c r="I16" s="65">
        <v>10</v>
      </c>
      <c r="J16" s="65">
        <v>3</v>
      </c>
      <c r="K16" s="65">
        <v>6</v>
      </c>
      <c r="L16" s="65">
        <v>28</v>
      </c>
      <c r="M16" s="65">
        <v>21</v>
      </c>
      <c r="N16" s="65">
        <f t="shared" si="2"/>
        <v>7</v>
      </c>
    </row>
    <row r="17" spans="2:14" ht="12.75" customHeight="1" x14ac:dyDescent="0.25">
      <c r="B17" s="37" t="s">
        <v>416</v>
      </c>
      <c r="F17" s="61" t="s">
        <v>122</v>
      </c>
      <c r="G17" s="68">
        <f t="shared" si="0"/>
        <v>14</v>
      </c>
      <c r="H17" s="65">
        <f t="shared" si="1"/>
        <v>16</v>
      </c>
      <c r="I17" s="65">
        <v>3</v>
      </c>
      <c r="J17" s="65">
        <v>8</v>
      </c>
      <c r="K17" s="65">
        <v>5</v>
      </c>
      <c r="L17" s="65">
        <v>19</v>
      </c>
      <c r="M17" s="65">
        <v>27</v>
      </c>
      <c r="N17" s="65">
        <f t="shared" si="2"/>
        <v>-8</v>
      </c>
    </row>
    <row r="18" spans="2:14" ht="12.75" customHeight="1" x14ac:dyDescent="0.25">
      <c r="B18" s="37" t="s">
        <v>415</v>
      </c>
      <c r="F18" s="61" t="s">
        <v>78</v>
      </c>
      <c r="G18" s="68">
        <f t="shared" si="0"/>
        <v>14</v>
      </c>
      <c r="H18" s="65">
        <f t="shared" si="1"/>
        <v>16</v>
      </c>
      <c r="I18" s="65">
        <v>4</v>
      </c>
      <c r="J18" s="65">
        <v>6</v>
      </c>
      <c r="K18" s="65">
        <v>6</v>
      </c>
      <c r="L18" s="65">
        <v>17</v>
      </c>
      <c r="M18" s="65">
        <v>27</v>
      </c>
      <c r="N18" s="65">
        <f t="shared" si="2"/>
        <v>-10</v>
      </c>
    </row>
    <row r="19" spans="2:14" ht="12.75" customHeight="1" x14ac:dyDescent="0.25">
      <c r="B19" s="37" t="s">
        <v>414</v>
      </c>
      <c r="F19" s="61" t="s">
        <v>69</v>
      </c>
      <c r="G19" s="68">
        <f t="shared" si="0"/>
        <v>15</v>
      </c>
      <c r="H19" s="65">
        <f t="shared" si="1"/>
        <v>16</v>
      </c>
      <c r="I19" s="65">
        <v>5</v>
      </c>
      <c r="J19" s="65">
        <v>5</v>
      </c>
      <c r="K19" s="65">
        <v>6</v>
      </c>
      <c r="L19" s="65">
        <v>27</v>
      </c>
      <c r="M19" s="65">
        <v>24</v>
      </c>
      <c r="N19" s="65">
        <f t="shared" si="2"/>
        <v>3</v>
      </c>
    </row>
    <row r="20" spans="2:14" ht="12.75" customHeight="1" x14ac:dyDescent="0.25">
      <c r="B20" s="37" t="s">
        <v>413</v>
      </c>
      <c r="F20" s="57" t="s">
        <v>362</v>
      </c>
      <c r="G20" s="68">
        <f t="shared" si="0"/>
        <v>14</v>
      </c>
      <c r="H20" s="65">
        <f t="shared" si="1"/>
        <v>16</v>
      </c>
      <c r="I20" s="65">
        <v>5</v>
      </c>
      <c r="J20" s="65">
        <v>4</v>
      </c>
      <c r="K20" s="65">
        <v>7</v>
      </c>
      <c r="L20" s="65">
        <v>22</v>
      </c>
      <c r="M20" s="65">
        <v>27</v>
      </c>
      <c r="N20" s="65">
        <f t="shared" si="2"/>
        <v>-5</v>
      </c>
    </row>
    <row r="21" spans="2:14" ht="12.75" customHeight="1" x14ac:dyDescent="0.25">
      <c r="B21" s="37" t="s">
        <v>412</v>
      </c>
      <c r="F21" s="61" t="s">
        <v>377</v>
      </c>
      <c r="G21" s="68">
        <f t="shared" si="0"/>
        <v>8</v>
      </c>
      <c r="H21" s="65">
        <f t="shared" si="1"/>
        <v>16</v>
      </c>
      <c r="I21" s="65">
        <v>2</v>
      </c>
      <c r="J21" s="65">
        <v>4</v>
      </c>
      <c r="K21" s="65">
        <v>10</v>
      </c>
      <c r="L21" s="65">
        <v>13</v>
      </c>
      <c r="M21" s="65">
        <v>23</v>
      </c>
      <c r="N21" s="65">
        <f t="shared" si="2"/>
        <v>-10</v>
      </c>
    </row>
    <row r="22" spans="2:14" ht="12.75" customHeight="1" x14ac:dyDescent="0.25">
      <c r="B22" s="37" t="s">
        <v>411</v>
      </c>
      <c r="G22" s="50"/>
      <c r="H22" s="50"/>
      <c r="I22" s="50"/>
      <c r="J22" s="50"/>
      <c r="K22" s="50"/>
      <c r="L22" s="50"/>
      <c r="M22" s="50"/>
      <c r="N22" s="50"/>
    </row>
    <row r="23" spans="2:14" ht="12.75" customHeight="1" x14ac:dyDescent="0.25">
      <c r="B23" s="37" t="s">
        <v>410</v>
      </c>
      <c r="G23" s="50"/>
      <c r="H23" s="66">
        <f t="shared" ref="H23:N23" si="3">SUM(H5:H21)</f>
        <v>284</v>
      </c>
      <c r="I23" s="66">
        <f t="shared" si="3"/>
        <v>101</v>
      </c>
      <c r="J23" s="66">
        <f t="shared" si="3"/>
        <v>82</v>
      </c>
      <c r="K23" s="66">
        <f t="shared" si="3"/>
        <v>101</v>
      </c>
      <c r="L23" s="66">
        <f t="shared" si="3"/>
        <v>381</v>
      </c>
      <c r="M23" s="66">
        <f t="shared" si="3"/>
        <v>381</v>
      </c>
      <c r="N23" s="66">
        <f t="shared" si="3"/>
        <v>0</v>
      </c>
    </row>
    <row r="24" spans="2:14" ht="12.75" customHeight="1" x14ac:dyDescent="0.25">
      <c r="B24" s="37" t="s">
        <v>409</v>
      </c>
    </row>
    <row r="25" spans="2:14" ht="12.75" customHeight="1" x14ac:dyDescent="0.25">
      <c r="B25" s="37" t="s">
        <v>408</v>
      </c>
    </row>
    <row r="27" spans="2:14" ht="12.75" customHeight="1" x14ac:dyDescent="0.25">
      <c r="B27" s="38"/>
    </row>
    <row r="28" spans="2:14" ht="12.75" customHeight="1" x14ac:dyDescent="0.25">
      <c r="B28" s="37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TH Total</vt:lpstr>
      <vt:lpstr>TH Brasileirao</vt:lpstr>
      <vt:lpstr>Goleadores</vt:lpstr>
      <vt:lpstr>Notas</vt:lpstr>
      <vt:lpstr>TH Pre Brasileirao</vt:lpstr>
      <vt:lpstr>Notas Pre</vt:lpstr>
      <vt:lpstr>RGP 1967</vt:lpstr>
      <vt:lpstr>RGP 1968</vt:lpstr>
      <vt:lpstr>RGP 1969</vt:lpstr>
      <vt:lpstr>RGP 1970</vt:lpstr>
      <vt:lpstr>Hoja1</vt:lpstr>
      <vt:lpstr>Taca Brasil 1959-68</vt:lpstr>
      <vt:lpstr>TH Taca Brasil</vt:lpstr>
    </vt:vector>
  </TitlesOfParts>
  <Company>UTE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</dc:creator>
  <cp:lastModifiedBy>Usuario de Windows</cp:lastModifiedBy>
  <dcterms:created xsi:type="dcterms:W3CDTF">2022-11-14T11:51:12Z</dcterms:created>
  <dcterms:modified xsi:type="dcterms:W3CDTF">2025-12-08T02:23:35Z</dcterms:modified>
</cp:coreProperties>
</file>